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C:\Users\pvaughn\Desktop\New folder\"/>
    </mc:Choice>
  </mc:AlternateContent>
  <xr:revisionPtr revIDLastSave="0" documentId="8_{6ECCB11C-AC43-4F32-B21A-F104724926B4}" xr6:coauthVersionLast="45" xr6:coauthVersionMax="45" xr10:uidLastSave="{00000000-0000-0000-0000-000000000000}"/>
  <workbookProtection workbookPassword="D20D" lockStructure="1"/>
  <bookViews>
    <workbookView xWindow="-120" yWindow="-120" windowWidth="29040" windowHeight="15840" activeTab="1" xr2:uid="{00000000-000D-0000-FFFF-FFFF00000000}"/>
  </bookViews>
  <sheets>
    <sheet name="Directions" sheetId="9" r:id="rId1"/>
    <sheet name="Report" sheetId="1" r:id="rId2"/>
    <sheet name="Detail" sheetId="2" r:id="rId3"/>
    <sheet name="Missing" sheetId="8" r:id="rId4"/>
    <sheet name="Locations" sheetId="5" r:id="rId5"/>
    <sheet name="Activity Code" sheetId="4" r:id="rId6"/>
    <sheet name="Misc" sheetId="3" state="hidden" r:id="rId7"/>
    <sheet name="Sheet1" sheetId="10" state="hidden" r:id="rId8"/>
    <sheet name="Sheet2" sheetId="11" state="hidden" r:id="rId9"/>
    <sheet name="Sheet3" sheetId="12" state="hidden" r:id="rId10"/>
  </sheets>
  <externalReferences>
    <externalReference r:id="rId11"/>
  </externalReferences>
  <definedNames>
    <definedName name="Account_for_Access">#REF!</definedName>
    <definedName name="Account_Indexes">"Indexes"</definedName>
    <definedName name="Accounts_Expenses">#REF!</definedName>
    <definedName name="aexp">#REF!</definedName>
    <definedName name="Code">#REF!</definedName>
    <definedName name="Fund">#REF!</definedName>
    <definedName name="HTML_CodePage" hidden="1">1252</definedName>
    <definedName name="HTML_Control" hidden="1">{"'Org Formatted'!$A$1:$J$634"}</definedName>
    <definedName name="HTML_Description" hidden="1">""</definedName>
    <definedName name="HTML_Email" hidden="1">""</definedName>
    <definedName name="HTML_Header" hidden="1">"Organizations"</definedName>
    <definedName name="HTML_LastUpdate" hidden="1">"7/9/01"</definedName>
    <definedName name="HTML_LineAfter" hidden="1">FALSE</definedName>
    <definedName name="HTML_LineBefore" hidden="1">TRUE</definedName>
    <definedName name="HTML_Name" hidden="1">"Farokh Bhada"</definedName>
    <definedName name="HTML_OBDlg2" hidden="1">TRUE</definedName>
    <definedName name="HTML_OBDlg4" hidden="1">TRUE</definedName>
    <definedName name="HTML_OS" hidden="1">0</definedName>
    <definedName name="HTML_PathFile" hidden="1">"G:\Banner2000\Orgs.htm"</definedName>
    <definedName name="HTML_Title" hidden="1">"Banner Chart Farokh3"</definedName>
    <definedName name="OrgsDone">#REF!</definedName>
    <definedName name="_xlnm.Print_Area" localSheetId="5">'Activity Code'!$A$1:$D$33</definedName>
    <definedName name="_xlnm.Print_Area" localSheetId="2">Detail!$A$1:$R$59</definedName>
    <definedName name="_xlnm.Print_Area" localSheetId="0">Directions!$A$1:$E$110</definedName>
    <definedName name="_xlnm.Print_Area" localSheetId="4">Locations!$A$1:$G$51</definedName>
    <definedName name="_xlnm.Print_Area" localSheetId="3">Missing!$A$1:$P$40</definedName>
    <definedName name="_xlnm.Print_Area" localSheetId="1">Report!$A$1:$Y$60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 i="2" l="1"/>
  <c r="N3" i="2"/>
  <c r="B56" i="2" l="1"/>
  <c r="N45" i="2" l="1"/>
  <c r="M45" i="2"/>
  <c r="K41" i="1" s="1"/>
  <c r="L45" i="2"/>
  <c r="K40" i="1" s="1"/>
  <c r="K45" i="2"/>
  <c r="K39" i="1" s="1"/>
  <c r="J45" i="2"/>
  <c r="I45" i="2"/>
  <c r="H45" i="2"/>
  <c r="K37" i="1" s="1"/>
  <c r="G45" i="2"/>
  <c r="K36" i="1" s="1"/>
  <c r="F45" i="2"/>
  <c r="E45" i="2"/>
  <c r="K34" i="1" s="1"/>
  <c r="D45" i="2"/>
  <c r="K33" i="1" s="1"/>
  <c r="AF44" i="2"/>
  <c r="AE44" i="2"/>
  <c r="AD44" i="2"/>
  <c r="AC44" i="2"/>
  <c r="AB44" i="2"/>
  <c r="AA44" i="2"/>
  <c r="Z44" i="2"/>
  <c r="Y44" i="2"/>
  <c r="X44" i="2"/>
  <c r="W44" i="2"/>
  <c r="V44" i="2"/>
  <c r="O44" i="2"/>
  <c r="AF43" i="2"/>
  <c r="AE43" i="2"/>
  <c r="AD43" i="2"/>
  <c r="AC43" i="2"/>
  <c r="AB43" i="2"/>
  <c r="AA43" i="2"/>
  <c r="Z43" i="2"/>
  <c r="Y43" i="2"/>
  <c r="X43" i="2"/>
  <c r="W43" i="2"/>
  <c r="V43" i="2"/>
  <c r="O43" i="2"/>
  <c r="AF42" i="2"/>
  <c r="AE42" i="2"/>
  <c r="AD42" i="2"/>
  <c r="AC42" i="2"/>
  <c r="AB42" i="2"/>
  <c r="AA42" i="2"/>
  <c r="Z42" i="2"/>
  <c r="Y42" i="2"/>
  <c r="X42" i="2"/>
  <c r="W42" i="2"/>
  <c r="V42" i="2"/>
  <c r="O42" i="2"/>
  <c r="AF41" i="2"/>
  <c r="AE41" i="2"/>
  <c r="AD41" i="2"/>
  <c r="AC41" i="2"/>
  <c r="AB41" i="2"/>
  <c r="AA41" i="2"/>
  <c r="Z41" i="2"/>
  <c r="Y41" i="2"/>
  <c r="X41" i="2"/>
  <c r="W41" i="2"/>
  <c r="V41" i="2"/>
  <c r="O41" i="2"/>
  <c r="AF40" i="2"/>
  <c r="AE40" i="2"/>
  <c r="AD40" i="2"/>
  <c r="AC40" i="2"/>
  <c r="AB40" i="2"/>
  <c r="AA40" i="2"/>
  <c r="Z40" i="2"/>
  <c r="Y40" i="2"/>
  <c r="X40" i="2"/>
  <c r="W40" i="2"/>
  <c r="V40" i="2"/>
  <c r="O40" i="2"/>
  <c r="AF39" i="2"/>
  <c r="AE39" i="2"/>
  <c r="AD39" i="2"/>
  <c r="AC39" i="2"/>
  <c r="AB39" i="2"/>
  <c r="AA39" i="2"/>
  <c r="Z39" i="2"/>
  <c r="Y39" i="2"/>
  <c r="X39" i="2"/>
  <c r="W39" i="2"/>
  <c r="V39" i="2"/>
  <c r="O39" i="2"/>
  <c r="AF38" i="2"/>
  <c r="AE38" i="2"/>
  <c r="AD38" i="2"/>
  <c r="AC38" i="2"/>
  <c r="AB38" i="2"/>
  <c r="AA38" i="2"/>
  <c r="Z38" i="2"/>
  <c r="Y38" i="2"/>
  <c r="X38" i="2"/>
  <c r="W38" i="2"/>
  <c r="V38" i="2"/>
  <c r="O38" i="2"/>
  <c r="AF37" i="2"/>
  <c r="AE37" i="2"/>
  <c r="AD37" i="2"/>
  <c r="AC37" i="2"/>
  <c r="AB37" i="2"/>
  <c r="AA37" i="2"/>
  <c r="Z37" i="2"/>
  <c r="Y37" i="2"/>
  <c r="X37" i="2"/>
  <c r="W37" i="2"/>
  <c r="V37" i="2"/>
  <c r="O37" i="2"/>
  <c r="AF36" i="2"/>
  <c r="AE36" i="2"/>
  <c r="AD36" i="2"/>
  <c r="AC36" i="2"/>
  <c r="AB36" i="2"/>
  <c r="AA36" i="2"/>
  <c r="Z36" i="2"/>
  <c r="Y36" i="2"/>
  <c r="X36" i="2"/>
  <c r="W36" i="2"/>
  <c r="V36" i="2"/>
  <c r="O36" i="2"/>
  <c r="AF35" i="2"/>
  <c r="AF45" i="2" s="1"/>
  <c r="AE35" i="2"/>
  <c r="AE45" i="2" s="1"/>
  <c r="AD35" i="2"/>
  <c r="AC35" i="2"/>
  <c r="AC45" i="2" s="1"/>
  <c r="AB35" i="2"/>
  <c r="AB45" i="2" s="1"/>
  <c r="AA35" i="2"/>
  <c r="AA45" i="2" s="1"/>
  <c r="Z35" i="2"/>
  <c r="Y35" i="2"/>
  <c r="Y45" i="2" s="1"/>
  <c r="X35" i="2"/>
  <c r="X45" i="2" s="1"/>
  <c r="W35" i="2"/>
  <c r="V35" i="2"/>
  <c r="O35" i="2"/>
  <c r="K28" i="2"/>
  <c r="J28" i="2"/>
  <c r="I28" i="2"/>
  <c r="H28" i="2"/>
  <c r="G28" i="2"/>
  <c r="K29" i="1" s="1"/>
  <c r="F28" i="2"/>
  <c r="E28" i="2"/>
  <c r="D28" i="2"/>
  <c r="K28" i="1" s="1"/>
  <c r="AD27" i="2"/>
  <c r="AF27" i="2" s="1"/>
  <c r="AC27" i="2"/>
  <c r="AB27" i="2"/>
  <c r="AA27" i="2"/>
  <c r="Z27" i="2"/>
  <c r="Y27" i="2"/>
  <c r="X27" i="2"/>
  <c r="W27" i="2"/>
  <c r="V27" i="2"/>
  <c r="N27" i="2"/>
  <c r="O27" i="2" s="1"/>
  <c r="AD26" i="2"/>
  <c r="AF26" i="2" s="1"/>
  <c r="AC26" i="2"/>
  <c r="AB26" i="2"/>
  <c r="AA26" i="2"/>
  <c r="Z26" i="2"/>
  <c r="Y26" i="2"/>
  <c r="X26" i="2"/>
  <c r="W26" i="2"/>
  <c r="V26" i="2"/>
  <c r="N26" i="2"/>
  <c r="O26" i="2" s="1"/>
  <c r="AD25" i="2"/>
  <c r="AF25" i="2" s="1"/>
  <c r="AC25" i="2"/>
  <c r="AB25" i="2"/>
  <c r="AA25" i="2"/>
  <c r="Z25" i="2"/>
  <c r="Y25" i="2"/>
  <c r="X25" i="2"/>
  <c r="W25" i="2"/>
  <c r="V25" i="2"/>
  <c r="N25" i="2"/>
  <c r="O25" i="2" s="1"/>
  <c r="AD24" i="2"/>
  <c r="AF24" i="2" s="1"/>
  <c r="AC24" i="2"/>
  <c r="AB24" i="2"/>
  <c r="AA24" i="2"/>
  <c r="Z24" i="2"/>
  <c r="Y24" i="2"/>
  <c r="X24" i="2"/>
  <c r="W24" i="2"/>
  <c r="V24" i="2"/>
  <c r="N24" i="2"/>
  <c r="O24" i="2" s="1"/>
  <c r="AD23" i="2"/>
  <c r="AF23" i="2" s="1"/>
  <c r="AC23" i="2"/>
  <c r="AB23" i="2"/>
  <c r="AA23" i="2"/>
  <c r="Z23" i="2"/>
  <c r="Y23" i="2"/>
  <c r="X23" i="2"/>
  <c r="W23" i="2"/>
  <c r="V23" i="2"/>
  <c r="N23" i="2"/>
  <c r="O23" i="2" s="1"/>
  <c r="AD22" i="2"/>
  <c r="AF22" i="2" s="1"/>
  <c r="AC22" i="2"/>
  <c r="AB22" i="2"/>
  <c r="AA22" i="2"/>
  <c r="Z22" i="2"/>
  <c r="Y22" i="2"/>
  <c r="X22" i="2"/>
  <c r="W22" i="2"/>
  <c r="V22" i="2"/>
  <c r="N22" i="2"/>
  <c r="O22" i="2" s="1"/>
  <c r="AD21" i="2"/>
  <c r="AF21" i="2" s="1"/>
  <c r="AC21" i="2"/>
  <c r="AB21" i="2"/>
  <c r="AA21" i="2"/>
  <c r="Z21" i="2"/>
  <c r="Y21" i="2"/>
  <c r="X21" i="2"/>
  <c r="W21" i="2"/>
  <c r="V21" i="2"/>
  <c r="N21" i="2"/>
  <c r="O21" i="2" s="1"/>
  <c r="AD20" i="2"/>
  <c r="AF20" i="2" s="1"/>
  <c r="AC20" i="2"/>
  <c r="AB20" i="2"/>
  <c r="AA20" i="2"/>
  <c r="Z20" i="2"/>
  <c r="Y20" i="2"/>
  <c r="X20" i="2"/>
  <c r="W20" i="2"/>
  <c r="V20" i="2"/>
  <c r="N20" i="2"/>
  <c r="O20" i="2" s="1"/>
  <c r="AD19" i="2"/>
  <c r="AF19" i="2" s="1"/>
  <c r="AC19" i="2"/>
  <c r="AB19" i="2"/>
  <c r="AA19" i="2"/>
  <c r="Z19" i="2"/>
  <c r="Y19" i="2"/>
  <c r="X19" i="2"/>
  <c r="W19" i="2"/>
  <c r="V19" i="2"/>
  <c r="N19" i="2"/>
  <c r="O19" i="2" s="1"/>
  <c r="AD18" i="2"/>
  <c r="AF18" i="2" s="1"/>
  <c r="AC18" i="2"/>
  <c r="AB18" i="2"/>
  <c r="AA18" i="2"/>
  <c r="Z18" i="2"/>
  <c r="Y18" i="2"/>
  <c r="X18" i="2"/>
  <c r="W18" i="2"/>
  <c r="V18" i="2"/>
  <c r="N18" i="2"/>
  <c r="O18" i="2" s="1"/>
  <c r="AD17" i="2"/>
  <c r="AF17" i="2" s="1"/>
  <c r="AC17" i="2"/>
  <c r="AB17" i="2"/>
  <c r="AA17" i="2"/>
  <c r="Z17" i="2"/>
  <c r="Y17" i="2"/>
  <c r="X17" i="2"/>
  <c r="W17" i="2"/>
  <c r="V17" i="2"/>
  <c r="N17" i="2"/>
  <c r="O17" i="2" s="1"/>
  <c r="AD16" i="2"/>
  <c r="AF16" i="2" s="1"/>
  <c r="AC16" i="2"/>
  <c r="AB16" i="2"/>
  <c r="AA16" i="2"/>
  <c r="Z16" i="2"/>
  <c r="Y16" i="2"/>
  <c r="X16" i="2"/>
  <c r="W16" i="2"/>
  <c r="V16" i="2"/>
  <c r="N16" i="2"/>
  <c r="O16" i="2" s="1"/>
  <c r="AD15" i="2"/>
  <c r="AF15" i="2" s="1"/>
  <c r="AC15" i="2"/>
  <c r="AB15" i="2"/>
  <c r="AA15" i="2"/>
  <c r="Z15" i="2"/>
  <c r="Y15" i="2"/>
  <c r="X15" i="2"/>
  <c r="W15" i="2"/>
  <c r="V15" i="2"/>
  <c r="N15" i="2"/>
  <c r="O15" i="2" s="1"/>
  <c r="AD14" i="2"/>
  <c r="AF14" i="2" s="1"/>
  <c r="AC14" i="2"/>
  <c r="AB14" i="2"/>
  <c r="AA14" i="2"/>
  <c r="Z14" i="2"/>
  <c r="Y14" i="2"/>
  <c r="X14" i="2"/>
  <c r="W14" i="2"/>
  <c r="V14" i="2"/>
  <c r="N14" i="2"/>
  <c r="O14" i="2" s="1"/>
  <c r="AD13" i="2"/>
  <c r="AF13" i="2" s="1"/>
  <c r="AC13" i="2"/>
  <c r="AB13" i="2"/>
  <c r="AA13" i="2"/>
  <c r="Z13" i="2"/>
  <c r="Y13" i="2"/>
  <c r="X13" i="2"/>
  <c r="W13" i="2"/>
  <c r="V13" i="2"/>
  <c r="N13" i="2"/>
  <c r="O13" i="2" s="1"/>
  <c r="AD12" i="2"/>
  <c r="AF12" i="2" s="1"/>
  <c r="AC12" i="2"/>
  <c r="AB12" i="2"/>
  <c r="AA12" i="2"/>
  <c r="Z12" i="2"/>
  <c r="Y12" i="2"/>
  <c r="X12" i="2"/>
  <c r="W12" i="2"/>
  <c r="V12" i="2"/>
  <c r="N12" i="2"/>
  <c r="O12" i="2" s="1"/>
  <c r="AD11" i="2"/>
  <c r="AF11" i="2" s="1"/>
  <c r="AC11" i="2"/>
  <c r="AB11" i="2"/>
  <c r="AA11" i="2"/>
  <c r="Z11" i="2"/>
  <c r="Y11" i="2"/>
  <c r="X11" i="2"/>
  <c r="W11" i="2"/>
  <c r="V11" i="2"/>
  <c r="N11" i="2"/>
  <c r="O11" i="2" s="1"/>
  <c r="AD10" i="2"/>
  <c r="AF10" i="2" s="1"/>
  <c r="AC10" i="2"/>
  <c r="AB10" i="2"/>
  <c r="AA10" i="2"/>
  <c r="Z10" i="2"/>
  <c r="Y10" i="2"/>
  <c r="X10" i="2"/>
  <c r="W10" i="2"/>
  <c r="V10" i="2"/>
  <c r="N10" i="2"/>
  <c r="O10" i="2" s="1"/>
  <c r="U4" i="2"/>
  <c r="Q4" i="2"/>
  <c r="P4" i="2"/>
  <c r="O4" i="2"/>
  <c r="N4" i="2"/>
  <c r="D4" i="2"/>
  <c r="D3" i="2"/>
  <c r="K42" i="1"/>
  <c r="K38" i="1"/>
  <c r="K35" i="1"/>
  <c r="K32" i="1"/>
  <c r="O45" i="2" l="1"/>
  <c r="K31" i="1"/>
  <c r="AG36" i="2"/>
  <c r="Z45" i="2"/>
  <c r="O37" i="1" s="1"/>
  <c r="AD45" i="2"/>
  <c r="O40" i="1" s="1"/>
  <c r="AG38" i="2"/>
  <c r="AG40" i="2"/>
  <c r="AG42" i="2"/>
  <c r="AG43" i="2"/>
  <c r="AG44" i="2"/>
  <c r="AG35" i="2"/>
  <c r="AG37" i="2"/>
  <c r="AG39" i="2"/>
  <c r="AG41" i="2"/>
  <c r="AG25" i="2"/>
  <c r="W28" i="2"/>
  <c r="AA28" i="2"/>
  <c r="AG21" i="2"/>
  <c r="AG17" i="2"/>
  <c r="AG13" i="2"/>
  <c r="AG26" i="2"/>
  <c r="AG24" i="2"/>
  <c r="AG22" i="2"/>
  <c r="AG20" i="2"/>
  <c r="AG18" i="2"/>
  <c r="AG16" i="2"/>
  <c r="AG14" i="2"/>
  <c r="N28" i="2"/>
  <c r="K30" i="1" s="1"/>
  <c r="V35" i="1"/>
  <c r="R35" i="1"/>
  <c r="O35" i="1"/>
  <c r="V38" i="1"/>
  <c r="R38" i="1"/>
  <c r="O38" i="1"/>
  <c r="V42" i="1"/>
  <c r="R42" i="1"/>
  <c r="O42" i="1"/>
  <c r="V36" i="1"/>
  <c r="R36" i="1"/>
  <c r="O36" i="1"/>
  <c r="V39" i="1"/>
  <c r="R39" i="1"/>
  <c r="O39" i="1"/>
  <c r="AG15" i="2"/>
  <c r="AG19" i="2"/>
  <c r="AG23" i="2"/>
  <c r="AG27" i="2"/>
  <c r="V32" i="1"/>
  <c r="R32" i="1"/>
  <c r="O32" i="1"/>
  <c r="V41" i="1"/>
  <c r="R41" i="1"/>
  <c r="O41" i="1"/>
  <c r="V45" i="2"/>
  <c r="O33" i="1" s="1"/>
  <c r="W45" i="2"/>
  <c r="O28" i="2"/>
  <c r="R40" i="1"/>
  <c r="Y28" i="2"/>
  <c r="O29" i="1" s="1"/>
  <c r="AC28" i="2"/>
  <c r="AG11" i="2"/>
  <c r="V28" i="2"/>
  <c r="X28" i="2"/>
  <c r="Z28" i="2"/>
  <c r="AB28" i="2"/>
  <c r="AF28" i="2"/>
  <c r="AG12" i="2"/>
  <c r="AG10" i="2"/>
  <c r="O46" i="2" l="1"/>
  <c r="AG45" i="2"/>
  <c r="R28" i="1"/>
  <c r="V40" i="1"/>
  <c r="R37" i="1"/>
  <c r="V37" i="1"/>
  <c r="V29" i="1"/>
  <c r="O28" i="1"/>
  <c r="O31" i="1"/>
  <c r="V30" i="1"/>
  <c r="V33" i="1"/>
  <c r="V28" i="1"/>
  <c r="R33" i="1"/>
  <c r="V34" i="1"/>
  <c r="R34" i="1"/>
  <c r="O34" i="1"/>
  <c r="O30" i="1"/>
  <c r="R29" i="1"/>
  <c r="R31" i="1"/>
  <c r="AG28" i="2"/>
  <c r="V31" i="1"/>
  <c r="R30" i="1"/>
  <c r="AG46" i="2" l="1"/>
  <c r="O43" i="1"/>
  <c r="R43" i="1"/>
  <c r="R45" i="1" l="1"/>
</calcChain>
</file>

<file path=xl/sharedStrings.xml><?xml version="1.0" encoding="utf-8"?>
<sst xmlns="http://schemas.openxmlformats.org/spreadsheetml/2006/main" count="691" uniqueCount="458">
  <si>
    <t>BRYANT UNIVERSITY</t>
  </si>
  <si>
    <t>Expense Reimbursement Voucher</t>
  </si>
  <si>
    <t>Today's Date:</t>
  </si>
  <si>
    <t>Prepared by:</t>
  </si>
  <si>
    <t>Travel Expenses</t>
  </si>
  <si>
    <t xml:space="preserve">Non-Travel Expenses </t>
  </si>
  <si>
    <t xml:space="preserve"> </t>
  </si>
  <si>
    <t>Description:</t>
  </si>
  <si>
    <t>Dates of Travel:</t>
  </si>
  <si>
    <t>Expense dates:</t>
  </si>
  <si>
    <t>Purpose:</t>
  </si>
  <si>
    <t>SUMMARY OF EXPENDITURES</t>
  </si>
  <si>
    <t>ACCOUNT</t>
  </si>
  <si>
    <t>EXPENSES INCURRED</t>
  </si>
  <si>
    <t>LOCATION</t>
  </si>
  <si>
    <t>DOMESTIC</t>
  </si>
  <si>
    <t>ABROAD</t>
  </si>
  <si>
    <t>COMMON CARRIER</t>
  </si>
  <si>
    <t>LODGING</t>
  </si>
  <si>
    <t>PERSONAL AUTO (Mileage)</t>
  </si>
  <si>
    <t>T &amp; S MEALS</t>
  </si>
  <si>
    <t>T &amp; S OTHER EXPENSE</t>
  </si>
  <si>
    <t>CONFERENCE FEES</t>
  </si>
  <si>
    <t>DUES</t>
  </si>
  <si>
    <t>SUBSCRIPTIONS</t>
  </si>
  <si>
    <t>OTHER ACTIVITIES</t>
  </si>
  <si>
    <t>BOOKS</t>
  </si>
  <si>
    <t>GIFTS / AWARDS / PRIZES</t>
  </si>
  <si>
    <t>ENTERTAINMENT</t>
  </si>
  <si>
    <t>OTHER EXPENSES / NON-TRAVEL</t>
  </si>
  <si>
    <t>SUBTOTALS</t>
  </si>
  <si>
    <t>LESS: ADVANCE TO EMPLOYEE</t>
  </si>
  <si>
    <t>TOTAL AMOUNT DUE</t>
  </si>
  <si>
    <t>3. Approval by department head must be obtained before report is submitted to the Accounts Payable Office.  Vice President's approval must be obtained for expenditures over $5,000.</t>
  </si>
  <si>
    <t>I certify that this report is a true and accurate accounting of expenses incurred in connection with authorized University travel. If funded by a grant or contract, I further certify that these expenses comply with the applicable cost principles and regulations of the sponsoring entity.</t>
  </si>
  <si>
    <t>APPROVALS</t>
  </si>
  <si>
    <t>Date</t>
  </si>
  <si>
    <t>Supervisor / Department Head</t>
  </si>
  <si>
    <t>Budget Manager</t>
  </si>
  <si>
    <t>Check Number:</t>
  </si>
  <si>
    <t xml:space="preserve">BRYANT UNIVERSITY </t>
  </si>
  <si>
    <t xml:space="preserve"> Expense / Reimbursement Detail</t>
  </si>
  <si>
    <t>Destination(s):</t>
  </si>
  <si>
    <t>Date(s):</t>
  </si>
  <si>
    <t>DATE</t>
  </si>
  <si>
    <t>PARKING</t>
  </si>
  <si>
    <t>MEALS</t>
  </si>
  <si>
    <t>MILEAGE</t>
  </si>
  <si>
    <t>TOTAL</t>
  </si>
  <si>
    <t xml:space="preserve">DESCRIPTION / NOTES </t>
  </si>
  <si>
    <t>mm/dd/yy</t>
  </si>
  <si>
    <t xml:space="preserve">(Country) </t>
  </si>
  <si>
    <t>AIR</t>
  </si>
  <si>
    <t>TAXI</t>
  </si>
  <si>
    <t>TOLLS</t>
  </si>
  <si>
    <t>B-FAST</t>
  </si>
  <si>
    <t>LUNCH</t>
  </si>
  <si>
    <t>DINNER</t>
  </si>
  <si>
    <t>SNACKS</t>
  </si>
  <si>
    <t>EXPENSE</t>
  </si>
  <si>
    <t>EXPENSES</t>
  </si>
  <si>
    <t>FARE</t>
  </si>
  <si>
    <t>TRAIN</t>
  </si>
  <si>
    <t>MILES</t>
  </si>
  <si>
    <t>RATE</t>
  </si>
  <si>
    <t xml:space="preserve">TOTAL </t>
  </si>
  <si>
    <t>TOTAL EXPENSES</t>
  </si>
  <si>
    <t>SUBTOTAL TRAVEL EXPENSES</t>
  </si>
  <si>
    <t>EXPENSE REIMBURSEMENT / MISC TRAVEL ITEMS</t>
  </si>
  <si>
    <t xml:space="preserve">CONF. </t>
  </si>
  <si>
    <t>SUBSCRIP-</t>
  </si>
  <si>
    <t>OTHER</t>
  </si>
  <si>
    <t>MISC</t>
  </si>
  <si>
    <t>T &amp; S</t>
  </si>
  <si>
    <t>GIFTS</t>
  </si>
  <si>
    <t>ENTER-</t>
  </si>
  <si>
    <t xml:space="preserve">OTHER </t>
  </si>
  <si>
    <t>FEES</t>
  </si>
  <si>
    <t>TIONS</t>
  </si>
  <si>
    <t>ACTIVITIES</t>
  </si>
  <si>
    <t>SUPPLIES</t>
  </si>
  <si>
    <t>AWARDS</t>
  </si>
  <si>
    <t>TAINMENT</t>
  </si>
  <si>
    <t>PRIZES</t>
  </si>
  <si>
    <t>NON-TRAVEL</t>
  </si>
  <si>
    <t>TOTAL OTHER EXPENSES</t>
  </si>
  <si>
    <t xml:space="preserve"> SUBTOTAL OTHER / MISC TRAVEL</t>
  </si>
  <si>
    <t xml:space="preserve">Please provide name(s) of other individuals covered by your expenses. </t>
  </si>
  <si>
    <t>Bryant University Employee</t>
  </si>
  <si>
    <t>Department</t>
  </si>
  <si>
    <t>Other Individuals (Include Name, Company/Association)</t>
  </si>
  <si>
    <t>Additional Notes</t>
  </si>
  <si>
    <t>United States</t>
  </si>
  <si>
    <t>YES</t>
  </si>
  <si>
    <t>D. McAuliffe-Silve - Suite A</t>
  </si>
  <si>
    <t>Antarctica</t>
  </si>
  <si>
    <t>NO</t>
  </si>
  <si>
    <t>A. Paul - Suite B</t>
  </si>
  <si>
    <t>L. Asselin - Suite C</t>
  </si>
  <si>
    <t>L. Koretsky - Suite F</t>
  </si>
  <si>
    <t>D. Costa - Suite G</t>
  </si>
  <si>
    <t>E. McAuliffe - Suite H</t>
  </si>
  <si>
    <t>Europe</t>
  </si>
  <si>
    <t>C. Lindgren - Suite J/L</t>
  </si>
  <si>
    <t>S. Wandyes - Suite J/L</t>
  </si>
  <si>
    <t>J. Socci - Suite K</t>
  </si>
  <si>
    <t>South America</t>
  </si>
  <si>
    <t>South Asia</t>
  </si>
  <si>
    <t>Sub-Saharan Africa</t>
  </si>
  <si>
    <t>to</t>
  </si>
  <si>
    <t>from</t>
  </si>
  <si>
    <t xml:space="preserve">to </t>
  </si>
  <si>
    <t xml:space="preserve">(Region) </t>
  </si>
  <si>
    <t>int'l link</t>
  </si>
  <si>
    <t>Middle East and North Africa</t>
  </si>
  <si>
    <t xml:space="preserve">Algeria, Bahrain, Djibouti, Egypt, Iran, </t>
  </si>
  <si>
    <t>Central America and the Caribbean</t>
  </si>
  <si>
    <t xml:space="preserve">Iraq, Israel, Jordan, Kuwait, Lebanon, </t>
  </si>
  <si>
    <t xml:space="preserve">Antigua &amp; Barbuda, Aruba, Bahamas, </t>
  </si>
  <si>
    <t xml:space="preserve">Libya, Malta, Morocco, Oman, Qatar, </t>
  </si>
  <si>
    <t xml:space="preserve">Barbados, Belize, Cayman Islands, </t>
  </si>
  <si>
    <t xml:space="preserve">Saudi Arabia, Syria, Tunisia, United </t>
  </si>
  <si>
    <t xml:space="preserve">Costa Rica, Cuba, Dominica, Dominican </t>
  </si>
  <si>
    <t xml:space="preserve">Arab Emirates, West Bank and Gaza, </t>
  </si>
  <si>
    <t xml:space="preserve">Republic, El Salvador, Grenada, </t>
  </si>
  <si>
    <t>and Yemen.</t>
  </si>
  <si>
    <t xml:space="preserve">Guadeloupe, Guatemala, Haiti, </t>
  </si>
  <si>
    <t xml:space="preserve">Honduras, Jamaica, Martinique, </t>
  </si>
  <si>
    <t>North America</t>
  </si>
  <si>
    <t xml:space="preserve">Nicaragua, Panama, St. Kitts &amp; Nevis, </t>
  </si>
  <si>
    <t xml:space="preserve">Canada and Mexico, but not the United </t>
  </si>
  <si>
    <t xml:space="preserve">St. Lucia, St. Vincent &amp; the Grenadines, </t>
  </si>
  <si>
    <t>States.</t>
  </si>
  <si>
    <t xml:space="preserve">Trinidad &amp; Tobago, Turks &amp; Caicos </t>
  </si>
  <si>
    <t>Islands, and British Virgin Islands.</t>
  </si>
  <si>
    <t>Russia and Neighboring States</t>
  </si>
  <si>
    <t xml:space="preserve">Armenia, Azerbaijan, Belarus, Georgia, </t>
  </si>
  <si>
    <t>East Asia and the Pacific</t>
  </si>
  <si>
    <t xml:space="preserve">Kazakhstan, Kyrgyzstan, Moldova, </t>
  </si>
  <si>
    <t xml:space="preserve">Australia, Brunei, Burma, Cambodia, </t>
  </si>
  <si>
    <t xml:space="preserve">Russia, Tajikistan, Turkmenistan, </t>
  </si>
  <si>
    <t xml:space="preserve">China (including Hong Kong), East </t>
  </si>
  <si>
    <t>Ukraine, and Uzbekistan.</t>
  </si>
  <si>
    <t xml:space="preserve">Timor, Fiji, Indonesia, Japan, Kiribati, </t>
  </si>
  <si>
    <t xml:space="preserve">Korea, Laos, Malaysia, Marshall </t>
  </si>
  <si>
    <t xml:space="preserve">Islands, Micronesia, Mongolia, Nauru, </t>
  </si>
  <si>
    <t xml:space="preserve">Argentina, Bolivia, Brazil, Chile, </t>
  </si>
  <si>
    <t xml:space="preserve">New Zealand, North Korea, Palau, </t>
  </si>
  <si>
    <t xml:space="preserve">Colombia, Ecuador, French Guiana, </t>
  </si>
  <si>
    <t xml:space="preserve">Papua New Guinea, Philippines, </t>
  </si>
  <si>
    <t xml:space="preserve">Guyana, Paraguay, Peru, Suriname, </t>
  </si>
  <si>
    <t xml:space="preserve">Samoa, Singapore, Solomon Islands, </t>
  </si>
  <si>
    <t>Uruguay, and Venezuela.</t>
  </si>
  <si>
    <t xml:space="preserve">South Korea, Taiwan, Thailand, </t>
  </si>
  <si>
    <t xml:space="preserve">Timor-Leste, Tonga, Tuvalu, Vanuatu, </t>
  </si>
  <si>
    <t>and Vietnam.</t>
  </si>
  <si>
    <t xml:space="preserve">Afghanistan, Bangladesh, Bhutan, India, </t>
  </si>
  <si>
    <t xml:space="preserve">Maldives, Nepal, Pakistan, and Sri </t>
  </si>
  <si>
    <t>Europe (Including Iceland &amp; Greenland)</t>
  </si>
  <si>
    <t>Lanka.</t>
  </si>
  <si>
    <t xml:space="preserve">Albania, Andorra, Austria, Belgium, </t>
  </si>
  <si>
    <t xml:space="preserve">Bosnia &amp; Herzegovina, Bulgaria, </t>
  </si>
  <si>
    <t xml:space="preserve">Croatia, Czech Republic, Denmark, </t>
  </si>
  <si>
    <t xml:space="preserve">Angola, Benin, Botswana, Burkina </t>
  </si>
  <si>
    <t xml:space="preserve">Estonia, Finland, France, FYR </t>
  </si>
  <si>
    <t xml:space="preserve">Faso, Burundi, Cameroon, Cape Verde, </t>
  </si>
  <si>
    <t xml:space="preserve">Macedonia, Germany, Greece, </t>
  </si>
  <si>
    <t xml:space="preserve">Central African Republic, Chad, </t>
  </si>
  <si>
    <t xml:space="preserve">Greenland, Holy See, Hungary, Iceland, </t>
  </si>
  <si>
    <t xml:space="preserve">Comoros, Democratic Republic of the </t>
  </si>
  <si>
    <t xml:space="preserve">Ireland, Italy, Kosovo, Latvia, </t>
  </si>
  <si>
    <t xml:space="preserve">Congo, Republic of the Congo, Cote </t>
  </si>
  <si>
    <t xml:space="preserve">Liechtenstein, Lithuania, Luxembourg, </t>
  </si>
  <si>
    <t xml:space="preserve">D'Ivoire, Equatorial Guinea, Eritrea, </t>
  </si>
  <si>
    <t xml:space="preserve">Monaco, Montenegro, the Netherlands, </t>
  </si>
  <si>
    <t xml:space="preserve">Ethiopia, Gabon, Gambia, Ghana, </t>
  </si>
  <si>
    <t xml:space="preserve">Norway, Poland, Portugal, Romania, </t>
  </si>
  <si>
    <t xml:space="preserve">Guinea, Guinea Bissau, Kenya, </t>
  </si>
  <si>
    <t xml:space="preserve">San Marino, Serbia, Slovakia, Slovenia, </t>
  </si>
  <si>
    <t xml:space="preserve">Lesotho, Liberia, Madagascar, Malawi, </t>
  </si>
  <si>
    <t xml:space="preserve">Spain, Sweden, Switzerland, Turkey, </t>
  </si>
  <si>
    <t xml:space="preserve">Mali, Mauritania, Mauritius, </t>
  </si>
  <si>
    <t xml:space="preserve">and the United Kingdom (England, </t>
  </si>
  <si>
    <t xml:space="preserve">Mozambique, Namibia, Nigeria, </t>
  </si>
  <si>
    <t>Northern Ireland, Scotland, and Wales).</t>
  </si>
  <si>
    <t xml:space="preserve">Rwanda, Sao Tome &amp; Principe, </t>
  </si>
  <si>
    <t xml:space="preserve">Senegal, Seychelles, Sierra Leone, </t>
  </si>
  <si>
    <t xml:space="preserve">Somalia, South Africa, Sudan, </t>
  </si>
  <si>
    <t xml:space="preserve">Swaziland, Tanzania, Togo, Uganda, </t>
  </si>
  <si>
    <t>Zambia, and Zimbabwe.</t>
  </si>
  <si>
    <t>Accounts Payable Listing of Countries within each location/region code</t>
  </si>
  <si>
    <t>Prepared by</t>
  </si>
  <si>
    <t>Activity Code</t>
  </si>
  <si>
    <t>Description</t>
  </si>
  <si>
    <t>EMB100</t>
  </si>
  <si>
    <t>Business Management</t>
  </si>
  <si>
    <t>ECB100</t>
  </si>
  <si>
    <t>Certificate in Business Analysis</t>
  </si>
  <si>
    <t>ECP100</t>
  </si>
  <si>
    <t xml:space="preserve">Business Continuity </t>
  </si>
  <si>
    <t>EFP100</t>
  </si>
  <si>
    <t>Financial Planning</t>
  </si>
  <si>
    <t>EHR100</t>
  </si>
  <si>
    <t>Human Resource Management</t>
  </si>
  <si>
    <t>EOS100</t>
  </si>
  <si>
    <t>Corporate Training</t>
  </si>
  <si>
    <t>EPM100</t>
  </si>
  <si>
    <t>Project Management</t>
  </si>
  <si>
    <t>ESS100</t>
  </si>
  <si>
    <t>Six Sigma</t>
  </si>
  <si>
    <t>EXADM</t>
  </si>
  <si>
    <t>EAC - Administration</t>
  </si>
  <si>
    <t>EXCTRY</t>
  </si>
  <si>
    <t>EAC - Country Program</t>
  </si>
  <si>
    <t>EXITDN</t>
  </si>
  <si>
    <t>EAC - ITDN</t>
  </si>
  <si>
    <t>EXLITE</t>
  </si>
  <si>
    <t>EAC - LITE Program</t>
  </si>
  <si>
    <t>EXMKT</t>
  </si>
  <si>
    <t>EAC - International Market Research</t>
  </si>
  <si>
    <t>EXPROV</t>
  </si>
  <si>
    <t>EAC/EDC Providence</t>
  </si>
  <si>
    <t>EXSCM</t>
  </si>
  <si>
    <t>EAC - Supply Chain Management Event</t>
  </si>
  <si>
    <t>EXSTUD</t>
  </si>
  <si>
    <t>EAC - Student Scholar Program</t>
  </si>
  <si>
    <t>EXTRN</t>
  </si>
  <si>
    <t>EAC - Training</t>
  </si>
  <si>
    <t>EXVID</t>
  </si>
  <si>
    <t>EAC - Interactive Video</t>
  </si>
  <si>
    <t>EXWEB</t>
  </si>
  <si>
    <t>EAC - Webcast Program</t>
  </si>
  <si>
    <t>EXWTC</t>
  </si>
  <si>
    <t>EAC - World Trade Center</t>
  </si>
  <si>
    <t>EXWTD</t>
  </si>
  <si>
    <t>EAC - World Trade Day</t>
  </si>
  <si>
    <t>SIEANZ</t>
  </si>
  <si>
    <t>SIE Australia/New Zealand</t>
  </si>
  <si>
    <t>SIECH</t>
  </si>
  <si>
    <t>Soph. Exper. - China</t>
  </si>
  <si>
    <t>SIEEGG</t>
  </si>
  <si>
    <t>Soph. Exper. - EU, Germany &amp; Greece</t>
  </si>
  <si>
    <t>SIEEGS</t>
  </si>
  <si>
    <t>Soph. Exper. - EU, Germany &amp; Spain</t>
  </si>
  <si>
    <t>SIEEI</t>
  </si>
  <si>
    <t>Soph. Exper. - EU, Italy</t>
  </si>
  <si>
    <t>SIEELP</t>
  </si>
  <si>
    <t>Soph. Exper. - EU, London, Paris</t>
  </si>
  <si>
    <t>SIELA</t>
  </si>
  <si>
    <t>Soph. Exper. - Latin America</t>
  </si>
  <si>
    <t>ACTIVITY CODE</t>
  </si>
  <si>
    <t>ACCOUNT CODE</t>
  </si>
  <si>
    <t>ORG. NUMBER</t>
  </si>
  <si>
    <t>LOCATION CODE</t>
  </si>
  <si>
    <t>Soph. Exper. - Malaysia &amp; Singapore</t>
  </si>
  <si>
    <t>SIEMS</t>
  </si>
  <si>
    <t>Employee / Traveler Name:</t>
  </si>
  <si>
    <t>MISSING RECEIPT AFFIDAVIT</t>
  </si>
  <si>
    <t>Name:</t>
  </si>
  <si>
    <t xml:space="preserve">      </t>
  </si>
  <si>
    <t>Date of Trip:</t>
  </si>
  <si>
    <t>Trip Destination:</t>
  </si>
  <si>
    <t>Date of Expenditure</t>
  </si>
  <si>
    <t>Detailed Description of Missing Receipt</t>
  </si>
  <si>
    <t>Amount</t>
  </si>
  <si>
    <t>Yes</t>
  </si>
  <si>
    <t>No</t>
  </si>
  <si>
    <t xml:space="preserve">I certify the above mentioned receipt(s) is missing.  The original receipt was lost or not obtained.  A substitute receipt has been attached if it was available from the provider.  If no substitute is attached, I was unable to attain it from the provider of goods or services for which payment was made.  </t>
  </si>
  <si>
    <t>I certify the expense was incurred in connection with University business and is accurately stated on the Travel Expense Report.  In addition, the reimbursement of the expense has not been or will not be paid from any other source.</t>
  </si>
  <si>
    <t>Signature of Traveler</t>
  </si>
  <si>
    <t xml:space="preserve">Authorized Signature </t>
  </si>
  <si>
    <t xml:space="preserve">Date </t>
  </si>
  <si>
    <t>General / Data Input</t>
  </si>
  <si>
    <r>
      <t>On July 1</t>
    </r>
    <r>
      <rPr>
        <i/>
        <vertAlign val="superscript"/>
        <sz val="11"/>
        <color theme="1"/>
        <rFont val="Calibri"/>
        <family val="2"/>
        <scheme val="minor"/>
      </rPr>
      <t>st</t>
    </r>
    <r>
      <rPr>
        <i/>
        <sz val="11"/>
        <color theme="1"/>
        <rFont val="Calibri"/>
        <family val="2"/>
        <scheme val="minor"/>
      </rPr>
      <t xml:space="preserve">, the traveler purchased breakfast in a United States airport prior to departure. </t>
    </r>
  </si>
  <si>
    <r>
      <t>In the below example there are two entries for July 1</t>
    </r>
    <r>
      <rPr>
        <i/>
        <vertAlign val="superscript"/>
        <sz val="11"/>
        <color theme="1"/>
        <rFont val="Calibri"/>
        <family val="2"/>
        <scheme val="minor"/>
      </rPr>
      <t>st</t>
    </r>
    <r>
      <rPr>
        <i/>
        <sz val="11"/>
        <color theme="1"/>
        <rFont val="Calibri"/>
        <family val="2"/>
        <scheme val="minor"/>
      </rPr>
      <t xml:space="preserve"> to separate the expenses by location.  Typically, all expenses for July 1</t>
    </r>
    <r>
      <rPr>
        <i/>
        <vertAlign val="superscript"/>
        <sz val="11"/>
        <color theme="1"/>
        <rFont val="Calibri"/>
        <family val="2"/>
        <scheme val="minor"/>
      </rPr>
      <t>st</t>
    </r>
    <r>
      <rPr>
        <i/>
        <sz val="11"/>
        <color theme="1"/>
        <rFont val="Calibri"/>
        <family val="2"/>
        <scheme val="minor"/>
      </rPr>
      <t xml:space="preserve"> would go on the same line (horizontally) when all payments to businesses were received in the U.S. </t>
    </r>
  </si>
  <si>
    <t>When reporting the foreign exchange fees in the detail tab, add the fee to the related expense since this represents the true cost for acquiring the good/service.</t>
  </si>
  <si>
    <t>Credit Card Sample Statement:</t>
  </si>
  <si>
    <t>Foreign Exchange Fee</t>
  </si>
  <si>
    <t>Conference Registration</t>
  </si>
  <si>
    <t>On the 7/1 line on the detail tab, enter $147.00 as the amount of the conference.</t>
  </si>
  <si>
    <t>Tools</t>
  </si>
  <si>
    <t>Receipts / Backup</t>
  </si>
  <si>
    <t>Routing Instructions (Academic Affairs ONLY)</t>
  </si>
  <si>
    <t>Expense Report Corrections (Academic Affairs ONLY)</t>
  </si>
  <si>
    <t>1.</t>
  </si>
  <si>
    <t>2.</t>
  </si>
  <si>
    <t>3.</t>
  </si>
  <si>
    <t>4.</t>
  </si>
  <si>
    <t>5.</t>
  </si>
  <si>
    <t>6.</t>
  </si>
  <si>
    <t>This is due to IRS reporting – Bryant must separate Domestic &amp; International spending.</t>
  </si>
  <si>
    <t>Conference/Seminar/Meeting Fees – account# 74023</t>
  </si>
  <si>
    <t>Dues/Membership Fees – account# 74026</t>
  </si>
  <si>
    <t>Subscriptions – account# 74027</t>
  </si>
  <si>
    <t>Other Activities (entrance/museum fees, event tickets, etc.) – account# 74015</t>
  </si>
  <si>
    <t>All expenses must be shown as paid (or expense incurred).</t>
  </si>
  <si>
    <t>To streamline review, attach receipts in order by category as listed on the detail tab (when possible).</t>
  </si>
  <si>
    <r>
      <rPr>
        <b/>
        <u/>
        <sz val="11"/>
        <color theme="1"/>
        <rFont val="Calibri"/>
        <family val="2"/>
        <scheme val="minor"/>
      </rPr>
      <t>Input Fields</t>
    </r>
    <r>
      <rPr>
        <b/>
        <sz val="11"/>
        <color theme="1"/>
        <rFont val="Calibri"/>
        <family val="2"/>
        <scheme val="minor"/>
      </rPr>
      <t>:</t>
    </r>
    <r>
      <rPr>
        <sz val="11"/>
        <color theme="1"/>
        <rFont val="Calibri"/>
        <family val="2"/>
        <scheme val="minor"/>
      </rPr>
      <t xml:space="preserve">  Complete white cells only – do not complete shaded fields</t>
    </r>
  </si>
  <si>
    <r>
      <rPr>
        <b/>
        <u/>
        <sz val="11"/>
        <color theme="1"/>
        <rFont val="Calibri"/>
        <family val="2"/>
        <scheme val="minor"/>
      </rPr>
      <t>Order of Completion</t>
    </r>
    <r>
      <rPr>
        <b/>
        <sz val="11"/>
        <color theme="1"/>
        <rFont val="Calibri"/>
        <family val="2"/>
        <scheme val="minor"/>
      </rPr>
      <t xml:space="preserve">:  </t>
    </r>
  </si>
  <si>
    <t>√</t>
  </si>
  <si>
    <t xml:space="preserve"> http://policies.bryant.edu/ba/purchasing/taepolicies.htm</t>
  </si>
  <si>
    <t>Bryant University’s Travel Policy (see left-side navigation links for individual topics):</t>
  </si>
  <si>
    <t>http://www.xe.com/travel-expenses-calculator/</t>
  </si>
  <si>
    <t xml:space="preserve">XE Travel Expense Calculator (foreign currency):  </t>
  </si>
  <si>
    <t>Bryant University Expense Report Directions</t>
  </si>
  <si>
    <t>Travel / Business Expense Rules – Detail tab inputs</t>
  </si>
  <si>
    <r>
      <rPr>
        <b/>
        <u/>
        <sz val="11"/>
        <color theme="1"/>
        <rFont val="Calibri"/>
        <family val="2"/>
        <scheme val="minor"/>
      </rPr>
      <t>Other Items (Misc.) Section, (Detail tab)</t>
    </r>
    <r>
      <rPr>
        <b/>
        <sz val="11"/>
        <color theme="1"/>
        <rFont val="Calibri"/>
        <family val="2"/>
        <scheme val="minor"/>
      </rPr>
      <t>:</t>
    </r>
    <r>
      <rPr>
        <sz val="11"/>
        <color theme="1"/>
        <rFont val="Calibri"/>
        <family val="2"/>
        <scheme val="minor"/>
      </rPr>
      <t xml:space="preserve">  Other expenses include:</t>
    </r>
  </si>
  <si>
    <r>
      <t xml:space="preserve">Other expense accounts not listed, use the “Other Expenses Non-Travel” columns.  At the bottom of the column, enter the appropriate account number – it will auto-populate to the </t>
    </r>
    <r>
      <rPr>
        <b/>
        <sz val="11"/>
        <color theme="1"/>
        <rFont val="Calibri"/>
        <family val="2"/>
        <scheme val="minor"/>
      </rPr>
      <t>Report tab</t>
    </r>
    <r>
      <rPr>
        <sz val="11"/>
        <color theme="1"/>
        <rFont val="Calibri"/>
        <family val="2"/>
        <scheme val="minor"/>
      </rPr>
      <t>.</t>
    </r>
  </si>
  <si>
    <t>X</t>
  </si>
  <si>
    <t>S. Doyle - UG Prog</t>
  </si>
  <si>
    <t>M. Franklin - EAC</t>
  </si>
  <si>
    <t>T. Cancelliere - EAC</t>
  </si>
  <si>
    <t xml:space="preserve"> RATE</t>
  </si>
  <si>
    <t>Codes required on reimbursement forms when $ spent out of United States</t>
  </si>
  <si>
    <t>Employee / Traveler</t>
  </si>
  <si>
    <r>
      <t xml:space="preserve">Open the </t>
    </r>
    <r>
      <rPr>
        <b/>
        <sz val="11"/>
        <color theme="1"/>
        <rFont val="Calibri"/>
        <family val="2"/>
        <scheme val="minor"/>
      </rPr>
      <t>Report tab</t>
    </r>
    <r>
      <rPr>
        <sz val="11"/>
        <color theme="1"/>
        <rFont val="Calibri"/>
        <family val="2"/>
        <scheme val="minor"/>
      </rPr>
      <t xml:space="preserve"> in the AA Expense Report Workbook. Enter the traveler's appropriate information into the white cells only. </t>
    </r>
  </si>
  <si>
    <t>Enter the Organization number (6 digit dept. code) on the lines that are now prepopulated with dollar amounts.</t>
  </si>
  <si>
    <t>To streamline preparation &amp; review, sort your expenses by type, then by date before beginning data entry.</t>
  </si>
  <si>
    <r>
      <t xml:space="preserve">Once the </t>
    </r>
    <r>
      <rPr>
        <b/>
        <sz val="11"/>
        <color theme="1"/>
        <rFont val="Calibri"/>
        <family val="2"/>
        <scheme val="minor"/>
      </rPr>
      <t>Detail tab</t>
    </r>
    <r>
      <rPr>
        <sz val="11"/>
        <color theme="1"/>
        <rFont val="Calibri"/>
        <family val="2"/>
        <scheme val="minor"/>
      </rPr>
      <t xml:space="preserve"> data entry has been completed, go back to the </t>
    </r>
    <r>
      <rPr>
        <b/>
        <sz val="11"/>
        <color theme="1"/>
        <rFont val="Calibri"/>
        <family val="2"/>
        <scheme val="minor"/>
      </rPr>
      <t>Report tab</t>
    </r>
    <r>
      <rPr>
        <sz val="11"/>
        <color theme="1"/>
        <rFont val="Calibri"/>
        <family val="2"/>
        <scheme val="minor"/>
      </rPr>
      <t xml:space="preserve">. </t>
    </r>
  </si>
  <si>
    <t>It is imperative that you select the location (Region) of where the expense took place. (i.e. United States, Europe, etc.).</t>
  </si>
  <si>
    <t>7.</t>
  </si>
  <si>
    <t>On the Travel Policy webpage, use the left-hand navigational links for the underlying topics.</t>
  </si>
  <si>
    <t>Substitute Attached</t>
  </si>
  <si>
    <r>
      <t xml:space="preserve">Do </t>
    </r>
    <r>
      <rPr>
        <b/>
        <sz val="11"/>
        <color theme="1"/>
        <rFont val="Calibri"/>
        <family val="2"/>
        <scheme val="minor"/>
      </rPr>
      <t>NOT</t>
    </r>
    <r>
      <rPr>
        <sz val="11"/>
        <color theme="1"/>
        <rFont val="Calibri"/>
        <family val="2"/>
        <scheme val="minor"/>
      </rPr>
      <t xml:space="preserve"> enter information in blue shaded cells; you will receive an error message.</t>
    </r>
  </si>
  <si>
    <t>Dropdown menus have been created to assist you; if there is not a dropdown menu, then manually enter the applicable information.</t>
  </si>
  <si>
    <r>
      <t xml:space="preserve">The </t>
    </r>
    <r>
      <rPr>
        <b/>
        <sz val="11"/>
        <color theme="1"/>
        <rFont val="Calibri"/>
        <family val="2"/>
        <scheme val="minor"/>
      </rPr>
      <t xml:space="preserve">Report tab </t>
    </r>
    <r>
      <rPr>
        <sz val="11"/>
        <color theme="1"/>
        <rFont val="Calibri"/>
        <family val="2"/>
        <scheme val="minor"/>
      </rPr>
      <t xml:space="preserve">will be prepopulated with totals generated from the </t>
    </r>
    <r>
      <rPr>
        <b/>
        <sz val="11"/>
        <color theme="1"/>
        <rFont val="Calibri"/>
        <family val="2"/>
        <scheme val="minor"/>
      </rPr>
      <t>Detail tab</t>
    </r>
    <r>
      <rPr>
        <sz val="11"/>
        <color theme="1"/>
        <rFont val="Calibri"/>
        <family val="2"/>
        <scheme val="minor"/>
      </rPr>
      <t>.</t>
    </r>
  </si>
  <si>
    <r>
      <t xml:space="preserve">If the employee was granted an advance for the expenditure, this must be deducted on </t>
    </r>
    <r>
      <rPr>
        <b/>
        <sz val="11"/>
        <color theme="1"/>
        <rFont val="Calibri"/>
        <family val="2"/>
        <scheme val="minor"/>
      </rPr>
      <t>Report tab</t>
    </r>
    <r>
      <rPr>
        <sz val="11"/>
        <color theme="1"/>
        <rFont val="Calibri"/>
        <family val="2"/>
        <scheme val="minor"/>
      </rPr>
      <t xml:space="preserve"> (bottom of the Summary of Expenditures section - labeled </t>
    </r>
    <r>
      <rPr>
        <b/>
        <sz val="11"/>
        <color theme="1"/>
        <rFont val="Calibri"/>
        <family val="2"/>
        <scheme val="minor"/>
      </rPr>
      <t>Less: Advance to Employee</t>
    </r>
    <r>
      <rPr>
        <sz val="11"/>
        <color theme="1"/>
        <rFont val="Calibri"/>
        <family val="2"/>
        <scheme val="minor"/>
      </rPr>
      <t>).</t>
    </r>
  </si>
  <si>
    <r>
      <rPr>
        <b/>
        <sz val="11"/>
        <color theme="1"/>
        <rFont val="Calibri"/>
        <family val="2"/>
        <scheme val="minor"/>
      </rPr>
      <t>If applicable</t>
    </r>
    <r>
      <rPr>
        <sz val="11"/>
        <color theme="1"/>
        <rFont val="Calibri"/>
        <family val="2"/>
        <scheme val="minor"/>
      </rPr>
      <t xml:space="preserve">, select the </t>
    </r>
    <r>
      <rPr>
        <b/>
        <sz val="11"/>
        <color theme="1"/>
        <rFont val="Calibri"/>
        <family val="2"/>
        <scheme val="minor"/>
      </rPr>
      <t>Activity Code</t>
    </r>
    <r>
      <rPr>
        <sz val="11"/>
        <color theme="1"/>
        <rFont val="Calibri"/>
        <family val="2"/>
        <scheme val="minor"/>
      </rPr>
      <t xml:space="preserve"> from the dropdown. An </t>
    </r>
    <r>
      <rPr>
        <b/>
        <sz val="11"/>
        <color theme="1"/>
        <rFont val="Calibri"/>
        <family val="2"/>
        <scheme val="minor"/>
      </rPr>
      <t xml:space="preserve">Activity Code tab </t>
    </r>
    <r>
      <rPr>
        <sz val="11"/>
        <color theme="1"/>
        <rFont val="Calibri"/>
        <family val="2"/>
        <scheme val="minor"/>
      </rPr>
      <t xml:space="preserve">describing the codes has been included for your reference (i.e. SIEMS for SIE Malaysia/Singapore). If it is not listed, you may type it manually.  Only the Academic Affairs Activity codes are currently available on the </t>
    </r>
    <r>
      <rPr>
        <b/>
        <sz val="11"/>
        <color theme="1"/>
        <rFont val="Calibri"/>
        <family val="2"/>
        <scheme val="minor"/>
      </rPr>
      <t>Activity Code tab</t>
    </r>
    <r>
      <rPr>
        <sz val="11"/>
        <color theme="1"/>
        <rFont val="Calibri"/>
        <family val="2"/>
        <scheme val="minor"/>
      </rPr>
      <t>.</t>
    </r>
  </si>
  <si>
    <t>1. Submit this form to the Budget Manager within one week of expenditures incurred. Budget Manager will forward to Accounts Payable.</t>
  </si>
  <si>
    <r>
      <t xml:space="preserve">Academic Affairs </t>
    </r>
    <r>
      <rPr>
        <u/>
        <sz val="11"/>
        <color theme="1"/>
        <rFont val="Calibri"/>
        <family val="2"/>
        <scheme val="minor"/>
      </rPr>
      <t>ONLY</t>
    </r>
    <r>
      <rPr>
        <sz val="11"/>
        <color theme="1"/>
        <rFont val="Calibri"/>
        <family val="2"/>
        <scheme val="minor"/>
      </rPr>
      <t>: Email the completed excel file to aatravel@bryant.edu. Subject line should identify the Payee’s name, date of travel/expense &amp; conference location (if applicable) - i.e. J. Smith, August Education conference, Atlanta.</t>
    </r>
  </si>
  <si>
    <t xml:space="preserve">Creating New Reports from Previous Versions:  </t>
  </si>
  <si>
    <r>
      <rPr>
        <b/>
        <u/>
        <sz val="11"/>
        <color theme="1"/>
        <rFont val="Calibri"/>
        <family val="2"/>
        <scheme val="minor"/>
      </rPr>
      <t>Location</t>
    </r>
    <r>
      <rPr>
        <b/>
        <sz val="11"/>
        <color theme="1"/>
        <rFont val="Calibri"/>
        <family val="2"/>
        <scheme val="minor"/>
      </rPr>
      <t xml:space="preserve">: </t>
    </r>
    <r>
      <rPr>
        <sz val="11"/>
        <color theme="1"/>
        <rFont val="Calibri"/>
        <family val="2"/>
        <scheme val="minor"/>
      </rPr>
      <t xml:space="preserve"> Each line </t>
    </r>
    <r>
      <rPr>
        <b/>
        <sz val="11"/>
        <color theme="1"/>
        <rFont val="Calibri"/>
        <family val="2"/>
        <scheme val="minor"/>
      </rPr>
      <t>MUST</t>
    </r>
    <r>
      <rPr>
        <sz val="11"/>
        <color theme="1"/>
        <rFont val="Calibri"/>
        <family val="2"/>
        <scheme val="minor"/>
      </rPr>
      <t xml:space="preserve"> include the location. Use the dropdown to select United States or the appropriate region (generally by continent). The </t>
    </r>
    <r>
      <rPr>
        <b/>
        <sz val="11"/>
        <color theme="1"/>
        <rFont val="Calibri"/>
        <family val="2"/>
        <scheme val="minor"/>
      </rPr>
      <t xml:space="preserve">Locations tab </t>
    </r>
    <r>
      <rPr>
        <sz val="11"/>
        <color theme="1"/>
        <rFont val="Calibri"/>
        <family val="2"/>
        <scheme val="minor"/>
      </rPr>
      <t>details the countries included within each region for your reference.</t>
    </r>
  </si>
  <si>
    <t xml:space="preserve">International flights should be labeled with the foreign location of the destination.  For example, a flight from Boston to England would have Europe as the location even if it is round trip.  If the flight touches International soil, then use an International location.  </t>
  </si>
  <si>
    <r>
      <rPr>
        <b/>
        <u/>
        <sz val="11"/>
        <color theme="1"/>
        <rFont val="Calibri"/>
        <family val="2"/>
        <scheme val="minor"/>
      </rPr>
      <t>Lodging/Hotel Expenses</t>
    </r>
    <r>
      <rPr>
        <b/>
        <sz val="11"/>
        <color theme="1"/>
        <rFont val="Calibri"/>
        <family val="2"/>
        <scheme val="minor"/>
      </rPr>
      <t>:</t>
    </r>
    <r>
      <rPr>
        <sz val="11"/>
        <color theme="1"/>
        <rFont val="Calibri"/>
        <family val="2"/>
        <scheme val="minor"/>
      </rPr>
      <t xml:space="preserve">  Enter lodging/hotel as one total (do not separate out each night’s hotel rate).  </t>
    </r>
    <r>
      <rPr>
        <u/>
        <sz val="11"/>
        <color theme="1"/>
        <rFont val="Calibri"/>
        <family val="2"/>
        <scheme val="minor"/>
      </rPr>
      <t/>
    </r>
  </si>
  <si>
    <t>Receipts should be taped flat to an 8.5 x 11 sheet of paper (it’s okay to use “junk paper”).</t>
  </si>
  <si>
    <r>
      <rPr>
        <b/>
        <i/>
        <sz val="11"/>
        <color theme="1"/>
        <rFont val="Calibri"/>
        <family val="2"/>
        <scheme val="minor"/>
      </rPr>
      <t>Envelopes of receipts are no longer accepted</t>
    </r>
    <r>
      <rPr>
        <sz val="11"/>
        <color theme="1"/>
        <rFont val="Calibri"/>
        <family val="2"/>
        <scheme val="minor"/>
      </rPr>
      <t>.  These are easily detached from the package &amp; could jeopardize/lengthen the reimbursement process.</t>
    </r>
  </si>
  <si>
    <r>
      <t xml:space="preserve">If you are missing a receipt, complete the </t>
    </r>
    <r>
      <rPr>
        <b/>
        <sz val="11"/>
        <color theme="1"/>
        <rFont val="Calibri"/>
        <family val="2"/>
        <scheme val="minor"/>
      </rPr>
      <t xml:space="preserve">Missing Receipt Affidavit </t>
    </r>
    <r>
      <rPr>
        <sz val="11"/>
        <color theme="1"/>
        <rFont val="Calibri"/>
        <family val="2"/>
        <scheme val="minor"/>
      </rPr>
      <t>form which you can find within this workbook under</t>
    </r>
    <r>
      <rPr>
        <b/>
        <sz val="11"/>
        <color theme="1"/>
        <rFont val="Calibri"/>
        <family val="2"/>
        <scheme val="minor"/>
      </rPr>
      <t xml:space="preserve"> </t>
    </r>
    <r>
      <rPr>
        <sz val="11"/>
        <color theme="1"/>
        <rFont val="Calibri"/>
        <family val="2"/>
        <scheme val="minor"/>
      </rPr>
      <t xml:space="preserve">the </t>
    </r>
    <r>
      <rPr>
        <b/>
        <sz val="11"/>
        <color theme="1"/>
        <rFont val="Calibri"/>
        <family val="2"/>
        <scheme val="minor"/>
      </rPr>
      <t>Missing tab</t>
    </r>
    <r>
      <rPr>
        <sz val="11"/>
        <color theme="1"/>
        <rFont val="Calibri"/>
        <family val="2"/>
        <scheme val="minor"/>
      </rPr>
      <t>.</t>
    </r>
  </si>
  <si>
    <r>
      <t>Route the paper copy of the expense report (</t>
    </r>
    <r>
      <rPr>
        <b/>
        <sz val="11"/>
        <color theme="1"/>
        <rFont val="Calibri"/>
        <family val="2"/>
        <scheme val="minor"/>
      </rPr>
      <t>Report tab &amp; Detail tab</t>
    </r>
    <r>
      <rPr>
        <sz val="11"/>
        <color theme="1"/>
        <rFont val="Calibri"/>
        <family val="2"/>
        <scheme val="minor"/>
      </rPr>
      <t>) stapled with travel authorization &amp; receipts to the traveler/payee, supervisor/department head, vice president /dean then to Academic Affairs.</t>
    </r>
  </si>
  <si>
    <r>
      <t xml:space="preserve">Email the electronic copy of the entire excel file to </t>
    </r>
    <r>
      <rPr>
        <b/>
        <sz val="11"/>
        <color theme="1"/>
        <rFont val="Calibri"/>
        <family val="2"/>
        <scheme val="minor"/>
      </rPr>
      <t>aatravel@bryant.edu</t>
    </r>
    <r>
      <rPr>
        <sz val="11"/>
        <color theme="1"/>
        <rFont val="Calibri"/>
        <family val="2"/>
        <scheme val="minor"/>
      </rPr>
      <t>. Subject line should identify the traveler/payee’s name, date of travel/expense &amp; conference location (if applicable).</t>
    </r>
  </si>
  <si>
    <t>If corrections are needed, Academic Affairs will send back the electronic version of the expense report form with a summary of changes to be made.  When Academic Affairs receives the corrected expense report form back by email, it will be printed &amp; stapled to the original, signed form.</t>
  </si>
  <si>
    <t>Save the electronic form that is received back from Academic Affairs to your computer &amp; make the necessary corrections.</t>
  </si>
  <si>
    <r>
      <t xml:space="preserve">Email the corrected expense report form back to </t>
    </r>
    <r>
      <rPr>
        <b/>
        <sz val="11"/>
        <color theme="1"/>
        <rFont val="Calibri"/>
        <family val="2"/>
        <scheme val="minor"/>
      </rPr>
      <t>aatravel@bryant.edu</t>
    </r>
    <r>
      <rPr>
        <sz val="11"/>
        <color theme="1"/>
        <rFont val="Calibri"/>
        <family val="2"/>
        <scheme val="minor"/>
      </rPr>
      <t>.</t>
    </r>
  </si>
  <si>
    <t>Enter the dates, locations (Region), &amp; the dollar amounts of each expenditure.</t>
  </si>
  <si>
    <t>When copying a preexisting expense report for a new submission, do not copy &amp; paste the report into a new spreadsheet (spreadsheet data will be lost).  Instead, open the old expense report &amp; Save As with a new report name &amp; date.</t>
  </si>
  <si>
    <t xml:space="preserve">Meals cannot be included in the lodging/hotel amount.   All meals that are charged to the room must be deducted from the hotel bill &amp; included under the Meals section on the Detail tab.  Expenses related to the hotel room such as: taxes, internet fees, telephone, &amp; bellman tips should be included in the lodging/hotel total.  </t>
  </si>
  <si>
    <t>Upon arrival in Spain, the traveler purchased lunch &amp; remaining meals.</t>
  </si>
  <si>
    <t>NOTE:  Pay special attention to the first &amp; last days of a trip as they are the most likely to include both domestic &amp; international travel.  These expenses often include – but are not limited to – meals, conference fees, &amp; flights.</t>
  </si>
  <si>
    <r>
      <rPr>
        <i/>
        <u/>
        <sz val="11"/>
        <color theme="1"/>
        <rFont val="Calibri"/>
        <family val="2"/>
        <scheme val="minor"/>
      </rPr>
      <t>For example</t>
    </r>
    <r>
      <rPr>
        <sz val="11"/>
        <color theme="1"/>
        <rFont val="Calibri"/>
        <family val="2"/>
        <scheme val="minor"/>
      </rPr>
      <t>: A print screen of the cost of a conference fee is not sufficient backup, must include the confirmation showing it was paid.  Otherwise, include a copy of the credit card statement illustrating the payment.</t>
    </r>
  </si>
  <si>
    <r>
      <rPr>
        <i/>
        <u/>
        <sz val="11"/>
        <color theme="1"/>
        <rFont val="Calibri"/>
        <family val="2"/>
        <scheme val="minor"/>
      </rPr>
      <t>For example:</t>
    </r>
    <r>
      <rPr>
        <sz val="11"/>
        <color theme="1"/>
        <rFont val="Calibri"/>
        <family val="2"/>
        <scheme val="minor"/>
      </rPr>
      <t xml:space="preserve"> group all transportation together, then all lodging, then all meals, etc.</t>
    </r>
  </si>
  <si>
    <r>
      <t xml:space="preserve">If foreign exchange fees are displayed on a credit card statement as a lump sum of all fees during a period for travel (not broken out for each transaction), then enter it as its own line item in the </t>
    </r>
    <r>
      <rPr>
        <b/>
        <sz val="11"/>
        <color theme="1"/>
        <rFont val="Calibri"/>
        <family val="2"/>
        <scheme val="minor"/>
      </rPr>
      <t>T&amp;S Other Expenses</t>
    </r>
    <r>
      <rPr>
        <sz val="11"/>
        <color theme="1"/>
        <rFont val="Calibri"/>
        <family val="2"/>
        <scheme val="minor"/>
      </rPr>
      <t xml:space="preserve"> category.</t>
    </r>
  </si>
  <si>
    <r>
      <t>Example</t>
    </r>
    <r>
      <rPr>
        <i/>
        <sz val="11"/>
        <color theme="1"/>
        <rFont val="Calibri"/>
        <family val="2"/>
        <scheme val="minor"/>
      </rPr>
      <t xml:space="preserve">:  </t>
    </r>
  </si>
  <si>
    <r>
      <rPr>
        <i/>
        <u/>
        <sz val="11"/>
        <color theme="1"/>
        <rFont val="Calibri"/>
        <family val="2"/>
        <scheme val="minor"/>
      </rPr>
      <t>Snack:</t>
    </r>
    <r>
      <rPr>
        <sz val="11"/>
        <color theme="1"/>
        <rFont val="Calibri"/>
        <family val="2"/>
        <scheme val="minor"/>
      </rPr>
      <t xml:space="preserve">  This expense includes bottled water &amp; small food items purchased while in transit.</t>
    </r>
  </si>
  <si>
    <t>Route expense report for signatures (Payee, Supervisor/Dept. Chair/VP if over $5,000), then to the Budget Manager (including backup), who will forward to Accounts Payable.</t>
  </si>
  <si>
    <t>Attach appropriate expense backup (see below Receipts/Backup section).</t>
  </si>
  <si>
    <r>
      <t xml:space="preserve">Enter information up to &amp; including the Purpose field - then </t>
    </r>
    <r>
      <rPr>
        <b/>
        <sz val="11"/>
        <color theme="1"/>
        <rFont val="Calibri"/>
        <family val="2"/>
        <scheme val="minor"/>
      </rPr>
      <t>STOP</t>
    </r>
    <r>
      <rPr>
        <sz val="11"/>
        <color theme="1"/>
        <rFont val="Calibri"/>
        <family val="2"/>
        <scheme val="minor"/>
      </rPr>
      <t xml:space="preserve"> &amp; go to step 2.</t>
    </r>
  </si>
  <si>
    <r>
      <rPr>
        <b/>
        <sz val="11"/>
        <color theme="1"/>
        <rFont val="Calibri"/>
        <family val="2"/>
        <scheme val="minor"/>
      </rPr>
      <t>Purpose field</t>
    </r>
    <r>
      <rPr>
        <sz val="11"/>
        <color theme="1"/>
        <rFont val="Calibri"/>
        <family val="2"/>
        <scheme val="minor"/>
      </rPr>
      <t xml:space="preserve">: </t>
    </r>
    <r>
      <rPr>
        <i/>
        <u/>
        <sz val="11"/>
        <color theme="1"/>
        <rFont val="Calibri"/>
        <family val="2"/>
        <scheme val="minor"/>
      </rPr>
      <t>For travel reports</t>
    </r>
    <r>
      <rPr>
        <sz val="11"/>
        <color theme="1"/>
        <rFont val="Calibri"/>
        <family val="2"/>
        <scheme val="minor"/>
      </rPr>
      <t xml:space="preserve"> - enter conference name, location (City/Country), dates &amp; purpose of trip. If you have previously submitted expenses related to this trip (i.e. conference fee/airfare), provide a brief description of the items previously reimbursed, note that this is Part 2 of your travel/expense submission.  </t>
    </r>
    <r>
      <rPr>
        <i/>
        <u/>
        <sz val="11"/>
        <color theme="1"/>
        <rFont val="Calibri"/>
        <family val="2"/>
        <scheme val="minor"/>
      </rPr>
      <t>For non-travel</t>
    </r>
    <r>
      <rPr>
        <i/>
        <sz val="11"/>
        <color theme="1"/>
        <rFont val="Calibri"/>
        <family val="2"/>
        <scheme val="minor"/>
      </rPr>
      <t xml:space="preserve"> -</t>
    </r>
    <r>
      <rPr>
        <sz val="11"/>
        <color theme="1"/>
        <rFont val="Calibri"/>
        <family val="2"/>
        <scheme val="minor"/>
      </rPr>
      <t>describe as necessary.</t>
    </r>
  </si>
  <si>
    <r>
      <rPr>
        <b/>
        <u/>
        <sz val="11"/>
        <color theme="1"/>
        <rFont val="Calibri"/>
        <family val="2"/>
        <scheme val="minor"/>
      </rPr>
      <t>Foreign exchange fees</t>
    </r>
    <r>
      <rPr>
        <sz val="11"/>
        <color theme="1"/>
        <rFont val="Calibri"/>
        <family val="2"/>
        <scheme val="minor"/>
      </rPr>
      <t xml:space="preserve">:  The most effective way to ensure the traveler is fully reimbursed is to submit the credit card statement &amp;/or ATM receipts illustrating the foreign currency exchange charges.  If this information is not available, the traveler may utilize a foreign exchange conversion tool (such as Xe) as noted in Tools section below.  </t>
    </r>
  </si>
  <si>
    <t>Today's date:</t>
  </si>
  <si>
    <r>
      <rPr>
        <b/>
        <u/>
        <sz val="11"/>
        <color theme="1"/>
        <rFont val="Calibri"/>
        <family val="2"/>
        <scheme val="minor"/>
      </rPr>
      <t xml:space="preserve">Common Carrier: </t>
    </r>
    <r>
      <rPr>
        <sz val="11"/>
        <color theme="1"/>
        <rFont val="Calibri"/>
        <family val="2"/>
        <scheme val="minor"/>
      </rPr>
      <t xml:space="preserve"> The Detail Tab has two columns - airfare &amp; a column for all other modes of transportation - bus, train, subway, &amp; taxi (include tips), etc. Airline baggage fees should be included in the airfare column.</t>
    </r>
  </si>
  <si>
    <r>
      <rPr>
        <i/>
        <u/>
        <sz val="11"/>
        <color theme="1"/>
        <rFont val="Calibri"/>
        <family val="2"/>
        <scheme val="minor"/>
      </rPr>
      <t>Meals:</t>
    </r>
    <r>
      <rPr>
        <sz val="11"/>
        <color theme="1"/>
        <rFont val="Calibri"/>
        <family val="2"/>
        <scheme val="minor"/>
      </rPr>
      <t xml:space="preserve">  Meals must be accompanied by an itemized receipt. If you're covering more than 1 person, list the names &amp; titles of attendees &amp; the business purpose in the bottom section of the </t>
    </r>
    <r>
      <rPr>
        <b/>
        <sz val="11"/>
        <color theme="1"/>
        <rFont val="Calibri"/>
        <family val="2"/>
        <scheme val="minor"/>
      </rPr>
      <t>Detail tab</t>
    </r>
    <r>
      <rPr>
        <sz val="11"/>
        <color theme="1"/>
        <rFont val="Calibri"/>
        <family val="2"/>
        <scheme val="minor"/>
      </rPr>
      <t>.</t>
    </r>
  </si>
  <si>
    <t>Publication Fees – account# 74045 (Use Other Expenses Non-Travel column, described below)</t>
  </si>
  <si>
    <r>
      <rPr>
        <b/>
        <u/>
        <sz val="11"/>
        <color theme="1"/>
        <rFont val="Calibri"/>
        <family val="2"/>
        <scheme val="minor"/>
      </rPr>
      <t>International Travel:</t>
    </r>
    <r>
      <rPr>
        <sz val="11"/>
        <color theme="1"/>
        <rFont val="Calibri"/>
        <family val="2"/>
        <scheme val="minor"/>
      </rPr>
      <t xml:space="preserve">  In order to comply with the University’s 990 tax reporting, Meals &amp; other expenses for international travel must be broken out into separate line items based on the region where the good/service was received.  Choose the appropriate region from the dropdown menu in the Location field; the location code will automatically populate on the Report tab.  A </t>
    </r>
    <r>
      <rPr>
        <b/>
        <sz val="11"/>
        <color theme="1"/>
        <rFont val="Calibri"/>
        <family val="2"/>
        <scheme val="minor"/>
      </rPr>
      <t>Locations tab</t>
    </r>
    <r>
      <rPr>
        <sz val="11"/>
        <color theme="1"/>
        <rFont val="Calibri"/>
        <family val="2"/>
        <scheme val="minor"/>
      </rPr>
      <t xml:space="preserve"> detailing the countries included within each region (generally by continent).  See below example on how to utilize the form.</t>
    </r>
  </si>
  <si>
    <t>If submitting a travel reimbursement, the signed travel authorization must be included.</t>
  </si>
  <si>
    <t>EDUCTL</t>
  </si>
  <si>
    <t>SIEPB</t>
  </si>
  <si>
    <t>Soph. Exper. - Prague Budapest</t>
  </si>
  <si>
    <t>K. Keyes</t>
  </si>
  <si>
    <t>V. Miller</t>
  </si>
  <si>
    <t>EDUCATIONAL SUPPLIES</t>
  </si>
  <si>
    <t>Department Charged: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</si>
  <si>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</si>
  <si>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</si>
  <si>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</si>
  <si>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</si>
  <si>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</si>
  <si>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</si>
  <si>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</si>
  <si>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</si>
  <si>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</si>
  <si>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</si>
  <si>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</si>
  <si>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</si>
  <si>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</si>
  <si>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</si>
  <si>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</si>
  <si>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</si>
  <si>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</si>
  <si>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</si>
  <si>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</si>
  <si>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</si>
  <si>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</si>
  <si>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</si>
  <si>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</si>
  <si>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</si>
  <si>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</si>
  <si>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</si>
  <si>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</si>
  <si>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</si>
  <si>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</si>
  <si>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</si>
  <si>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</si>
  <si>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</si>
  <si>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</si>
  <si>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</si>
  <si>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</si>
  <si>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</si>
  <si>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</si>
  <si>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</si>
  <si>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</si>
  <si>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</si>
  <si>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</si>
  <si>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</si>
  <si>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</si>
  <si>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</si>
  <si>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</si>
  <si>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</si>
  <si>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</si>
  <si>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</si>
  <si>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</si>
  <si>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</si>
  <si>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</si>
  <si>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ANTARCTICA</t>
  </si>
  <si>
    <t>CENTRAL AMERICA</t>
  </si>
  <si>
    <t>CARIBBEAN</t>
  </si>
  <si>
    <t>EAST ASIA &amp; THE PACIFIC</t>
  </si>
  <si>
    <t>EUROPE</t>
  </si>
  <si>
    <t>MIDDLE EAST</t>
  </si>
  <si>
    <t>NORTH AFRICA</t>
  </si>
  <si>
    <t>CANADA</t>
  </si>
  <si>
    <t>MEXICO</t>
  </si>
  <si>
    <t>RUSSIA</t>
  </si>
  <si>
    <t>SOUTH AMERICA</t>
  </si>
  <si>
    <t>SOUTH ASIA</t>
  </si>
  <si>
    <t>SUB-SAHARAN AFRICA</t>
  </si>
  <si>
    <t>PUERTO RICO</t>
  </si>
  <si>
    <t>Employee's Mailing Address or Suite Number:</t>
  </si>
  <si>
    <t>Destination 1 (Country/State):</t>
  </si>
  <si>
    <t>Destination 2 (Country/State):</t>
  </si>
  <si>
    <t>Employee's Name &amp; ID # :</t>
  </si>
  <si>
    <t>R. Jorge</t>
  </si>
  <si>
    <t>Self Prepared</t>
  </si>
  <si>
    <t>D. Ruotolo - Grad</t>
  </si>
  <si>
    <t>J. Creighton - Grad</t>
  </si>
  <si>
    <t>S. Hanoian - Grad</t>
  </si>
  <si>
    <t>L. Denzer - Grad</t>
  </si>
  <si>
    <t>N. Terry - Grad</t>
  </si>
  <si>
    <t>K. Centrone-PA</t>
  </si>
  <si>
    <t>SIEEPB</t>
  </si>
  <si>
    <t>revised 7/2015</t>
  </si>
  <si>
    <t>TRAVEL ADVANCE REQUEST (initial)</t>
  </si>
  <si>
    <r>
      <t xml:space="preserve">On the </t>
    </r>
    <r>
      <rPr>
        <b/>
        <sz val="11"/>
        <color theme="1"/>
        <rFont val="Calibri"/>
        <family val="2"/>
        <scheme val="minor"/>
      </rPr>
      <t>Report tab</t>
    </r>
    <r>
      <rPr>
        <sz val="11"/>
        <color theme="1"/>
        <rFont val="Calibri"/>
        <family val="2"/>
        <scheme val="minor"/>
      </rPr>
      <t xml:space="preserve">, notate the exact dates of the trip, Country (State if w/in USA), and state TRAVEL ADVANCE REQUEST within the </t>
    </r>
    <r>
      <rPr>
        <b/>
        <sz val="11"/>
        <color theme="1"/>
        <rFont val="Calibri"/>
        <family val="2"/>
        <scheme val="minor"/>
      </rPr>
      <t>Purpose</t>
    </r>
    <r>
      <rPr>
        <sz val="11"/>
        <color theme="1"/>
        <rFont val="Calibri"/>
        <family val="2"/>
        <scheme val="minor"/>
      </rPr>
      <t xml:space="preserve"> field.</t>
    </r>
  </si>
  <si>
    <r>
      <t xml:space="preserve">Go to the </t>
    </r>
    <r>
      <rPr>
        <b/>
        <sz val="11"/>
        <color theme="1"/>
        <rFont val="Calibri"/>
        <family val="2"/>
        <scheme val="minor"/>
      </rPr>
      <t>Detail tab</t>
    </r>
    <r>
      <rPr>
        <sz val="11"/>
        <color theme="1"/>
        <rFont val="Calibri"/>
        <family val="2"/>
        <scheme val="minor"/>
      </rPr>
      <t>, enter the general detail in "OTHER EXPENSES NON-TRAVEL" section with notes in the far right, i.e. $500 Flight, $650 Lodging, $200 Food, $50 Other.  At the base of the column, enter in the Account # 14630.  See below example</t>
    </r>
  </si>
  <si>
    <r>
      <t xml:space="preserve">WITHIN 30 DAYS of return, you must complete a Expense Reimbursement Report for the trip noting all the expenses (including expenses covered by the advance) in the proper categories on the </t>
    </r>
    <r>
      <rPr>
        <b/>
        <sz val="11"/>
        <color theme="1"/>
        <rFont val="Calibri"/>
        <family val="2"/>
        <scheme val="minor"/>
      </rPr>
      <t>Detail tab</t>
    </r>
    <r>
      <rPr>
        <sz val="11"/>
        <color theme="1"/>
        <rFont val="Calibri"/>
        <family val="2"/>
        <scheme val="minor"/>
      </rPr>
      <t xml:space="preserve">, i.e. Lodging in the Lodging column, Conference Fees in the Conf. Fee column.  </t>
    </r>
  </si>
  <si>
    <r>
      <t xml:space="preserve">On the </t>
    </r>
    <r>
      <rPr>
        <b/>
        <sz val="11"/>
        <color theme="1"/>
        <rFont val="Calibri"/>
        <family val="2"/>
        <scheme val="minor"/>
      </rPr>
      <t>Report tab</t>
    </r>
    <r>
      <rPr>
        <sz val="11"/>
        <color theme="1"/>
        <rFont val="Calibri"/>
        <family val="2"/>
        <scheme val="minor"/>
      </rPr>
      <t xml:space="preserve">, enter the amount of the Advance in the field labeled </t>
    </r>
    <r>
      <rPr>
        <b/>
        <sz val="11"/>
        <color theme="1"/>
        <rFont val="Calibri"/>
        <family val="2"/>
        <scheme val="minor"/>
      </rPr>
      <t>Less: Advance to Employee</t>
    </r>
    <r>
      <rPr>
        <sz val="11"/>
        <color theme="1"/>
        <rFont val="Calibri"/>
        <family val="2"/>
        <scheme val="minor"/>
      </rPr>
      <t>.  This will calculate how much Bryant owes the traveler or the balance due to Bryant University.  For balances due to Bryant, write a check payable to Bryant University for the amount.</t>
    </r>
  </si>
  <si>
    <r>
      <t xml:space="preserve">Open the </t>
    </r>
    <r>
      <rPr>
        <b/>
        <sz val="11"/>
        <color theme="1"/>
        <rFont val="Calibri"/>
        <family val="2"/>
        <scheme val="minor"/>
      </rPr>
      <t>Detail tab</t>
    </r>
    <r>
      <rPr>
        <sz val="11"/>
        <color theme="1"/>
        <rFont val="Calibri"/>
        <family val="2"/>
        <scheme val="minor"/>
      </rPr>
      <t xml:space="preserve"> in the same workbook. You will notice the blue &amp; white cells again. Some cells have been prepopulated for your convenience, please do not change prepopulated cells; you will receive an error message.</t>
    </r>
  </si>
  <si>
    <r>
      <rPr>
        <u/>
        <sz val="11"/>
        <color theme="1"/>
        <rFont val="Calibri"/>
        <family val="2"/>
        <scheme val="minor"/>
      </rPr>
      <t>Amounts are to be entered in US dollars only</t>
    </r>
    <r>
      <rPr>
        <sz val="11"/>
        <color theme="1"/>
        <rFont val="Calibri"/>
        <family val="2"/>
        <scheme val="minor"/>
      </rPr>
      <t xml:space="preserve">. Utilize a Travel Expense Calculator (see </t>
    </r>
    <r>
      <rPr>
        <b/>
        <sz val="11"/>
        <color theme="1"/>
        <rFont val="Calibri"/>
        <family val="2"/>
        <scheme val="minor"/>
      </rPr>
      <t>Tools</t>
    </r>
    <r>
      <rPr>
        <sz val="11"/>
        <color theme="1"/>
        <rFont val="Calibri"/>
        <family val="2"/>
        <scheme val="minor"/>
      </rPr>
      <t xml:space="preserve"> section) or traveler's credit card statement to determine the appropriate USD amount. </t>
    </r>
  </si>
  <si>
    <t>Vice President / Provost / Dean (if applicable)</t>
  </si>
  <si>
    <r>
      <t xml:space="preserve">2. Attach all receipts.  </t>
    </r>
    <r>
      <rPr>
        <b/>
        <u/>
        <sz val="10"/>
        <color rgb="FF000000"/>
        <rFont val="Arial"/>
        <family val="2"/>
      </rPr>
      <t>Itemized</t>
    </r>
    <r>
      <rPr>
        <b/>
        <sz val="10"/>
        <color rgb="FF000000"/>
        <rFont val="Arial"/>
        <family val="2"/>
      </rPr>
      <t xml:space="preserve"> receipts must be obtained for all expenditures.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</si>
</sst>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mm/dd/yy"/>
    <numFmt numFmtId="165" formatCode="m/d/yy;@"/>
    <numFmt numFmtId="166" formatCode="0.0"/>
    <numFmt numFmtId="167" formatCode="_(&quot;$&quot;* #,##0.000_);_(&quot;$&quot;* \(#,##0.000\);_(&quot;$&quot;* &quot;-&quot;??_);_(@_)"/>
    <numFmt numFmtId="168" formatCode="00000"/>
    <numFmt numFmtId="169" formatCode="mm/dd/yy;@"/>
    <numFmt numFmtId="170" formatCode="&quot;$&quot;#,##0.00"/>
  </numFmts>
  <fonts count="68" x14ac:knownFonts="1">
    <font>
      <sz val="11"/>
      <color theme="1"/>
      <name val="Calibri"/>
      <family val="2"/>
      <scheme val="minor"/>
    </font>
    <font>
      <sz val="11"/>
      <color theme="1"/>
      <name val="Calibri"/>
      <family val="2"/>
      <scheme val="minor"/>
    </font>
    <font>
      <sz val="10"/>
      <name val="Arial"/>
      <family val="2"/>
    </font>
    <font>
      <b/>
      <sz val="16"/>
      <name val="Arial"/>
      <family val="2"/>
    </font>
    <font>
      <b/>
      <i/>
      <u/>
      <sz val="12"/>
      <name val="Arial"/>
      <family val="2"/>
    </font>
    <font>
      <b/>
      <sz val="10"/>
      <name val="Arial"/>
      <family val="2"/>
    </font>
    <font>
      <sz val="9"/>
      <name val="Arial"/>
      <family val="2"/>
    </font>
    <font>
      <b/>
      <sz val="9"/>
      <name val="Arial"/>
      <family val="2"/>
    </font>
    <font>
      <i/>
      <sz val="10"/>
      <color rgb="FF0000FF"/>
      <name val="Arial"/>
      <family val="2"/>
    </font>
    <font>
      <b/>
      <sz val="10"/>
      <color rgb="FF0000FF"/>
      <name val="Arial"/>
      <family val="2"/>
    </font>
    <font>
      <b/>
      <u/>
      <sz val="10"/>
      <name val="Arial"/>
      <family val="2"/>
    </font>
    <font>
      <sz val="8"/>
      <name val="Arial"/>
      <family val="2"/>
    </font>
    <font>
      <b/>
      <sz val="10"/>
      <color rgb="FF0000FF"/>
      <name val="Calibri"/>
      <family val="2"/>
    </font>
    <font>
      <b/>
      <sz val="14"/>
      <name val="Arial"/>
      <family val="2"/>
    </font>
    <font>
      <sz val="10"/>
      <color rgb="FF660066"/>
      <name val="Arial"/>
      <family val="2"/>
    </font>
    <font>
      <b/>
      <sz val="10"/>
      <color rgb="FF4705EB"/>
      <name val="Arial"/>
      <family val="2"/>
    </font>
    <font>
      <b/>
      <sz val="9"/>
      <color rgb="FF2132CF"/>
      <name val="Arial"/>
      <family val="2"/>
    </font>
    <font>
      <sz val="9"/>
      <color rgb="FF2132CF"/>
      <name val="Arial"/>
      <family val="2"/>
    </font>
    <font>
      <b/>
      <sz val="10"/>
      <color rgb="FF2132CF"/>
      <name val="Arial"/>
      <family val="2"/>
    </font>
    <font>
      <b/>
      <sz val="10"/>
      <color rgb="FF000000"/>
      <name val="Arial"/>
      <family val="2"/>
    </font>
    <font>
      <sz val="10"/>
      <color rgb="FFFFFFFF"/>
      <name val="Arial"/>
      <family val="2"/>
    </font>
    <font>
      <sz val="9"/>
      <color rgb="FF000000"/>
      <name val="Arial"/>
      <family val="2"/>
    </font>
    <font>
      <sz val="14"/>
      <color rgb="FF000000"/>
      <name val="Arial"/>
      <family val="2"/>
    </font>
    <font>
      <sz val="10"/>
      <color rgb="FF000000"/>
      <name val="Arial"/>
      <family val="2"/>
    </font>
    <font>
      <sz val="10"/>
      <color rgb="FFCCCCFF"/>
      <name val="Arial"/>
      <family val="2"/>
    </font>
    <font>
      <b/>
      <i/>
      <sz val="10"/>
      <color rgb="FF000000"/>
      <name val="Arial"/>
      <family val="2"/>
    </font>
    <font>
      <b/>
      <i/>
      <u/>
      <sz val="12"/>
      <color rgb="FF000000"/>
      <name val="Arial"/>
      <family val="2"/>
    </font>
    <font>
      <b/>
      <u/>
      <sz val="10"/>
      <color rgb="FF000000"/>
      <name val="Arial"/>
      <family val="2"/>
    </font>
    <font>
      <sz val="10"/>
      <color rgb="FFFABF8F"/>
      <name val="Arial"/>
      <family val="2"/>
    </font>
    <font>
      <sz val="10"/>
      <color rgb="FF0000FF"/>
      <name val="Calibri"/>
      <family val="2"/>
    </font>
    <font>
      <sz val="10"/>
      <color rgb="FF333399"/>
      <name val="Arial"/>
      <family val="2"/>
    </font>
    <font>
      <i/>
      <sz val="10"/>
      <name val="Calibri"/>
      <family val="2"/>
      <scheme val="minor"/>
    </font>
    <font>
      <i/>
      <sz val="10"/>
      <color theme="1"/>
      <name val="Calibri"/>
      <family val="2"/>
      <scheme val="minor"/>
    </font>
    <font>
      <b/>
      <sz val="11"/>
      <color theme="1"/>
      <name val="Calibri"/>
      <family val="2"/>
      <scheme val="minor"/>
    </font>
    <font>
      <b/>
      <sz val="10"/>
      <color theme="1"/>
      <name val="Arial"/>
      <family val="2"/>
    </font>
    <font>
      <b/>
      <sz val="12"/>
      <color theme="1"/>
      <name val="Calibri"/>
      <family val="2"/>
      <scheme val="minor"/>
    </font>
    <font>
      <b/>
      <sz val="16"/>
      <color theme="1"/>
      <name val="Calibri"/>
      <family val="2"/>
      <scheme val="minor"/>
    </font>
    <font>
      <sz val="10"/>
      <color rgb="FF2132CF"/>
      <name val="Arial"/>
      <family val="2"/>
    </font>
    <font>
      <b/>
      <sz val="11"/>
      <color rgb="FF000000"/>
      <name val="Arial"/>
      <family val="2"/>
    </font>
    <font>
      <b/>
      <sz val="11"/>
      <name val="Arial"/>
      <family val="2"/>
    </font>
    <font>
      <b/>
      <sz val="8"/>
      <name val="Arial"/>
      <family val="2"/>
    </font>
    <font>
      <b/>
      <sz val="12"/>
      <name val="Calibri"/>
      <family val="2"/>
      <scheme val="minor"/>
    </font>
    <font>
      <sz val="10"/>
      <name val="Arial"/>
      <family val="2"/>
    </font>
    <font>
      <sz val="18"/>
      <name val="Arial"/>
      <family val="2"/>
    </font>
    <font>
      <b/>
      <sz val="12"/>
      <name val="Arial"/>
      <family val="2"/>
    </font>
    <font>
      <sz val="12"/>
      <color theme="1"/>
      <name val="Arial"/>
      <family val="2"/>
    </font>
    <font>
      <b/>
      <u/>
      <sz val="11"/>
      <color theme="1"/>
      <name val="Calibri"/>
      <family val="2"/>
      <scheme val="minor"/>
    </font>
    <font>
      <u/>
      <sz val="11"/>
      <color theme="1"/>
      <name val="Calibri"/>
      <family val="2"/>
      <scheme val="minor"/>
    </font>
    <font>
      <sz val="11"/>
      <color theme="1"/>
      <name val="Wingdings"/>
      <charset val="2"/>
    </font>
    <font>
      <i/>
      <sz val="11"/>
      <color theme="1"/>
      <name val="Calibri"/>
      <family val="2"/>
      <scheme val="minor"/>
    </font>
    <font>
      <i/>
      <vertAlign val="superscript"/>
      <sz val="11"/>
      <color theme="1"/>
      <name val="Calibri"/>
      <family val="2"/>
      <scheme val="minor"/>
    </font>
    <font>
      <b/>
      <u/>
      <sz val="12"/>
      <color theme="1"/>
      <name val="Calibri"/>
      <family val="2"/>
      <scheme val="minor"/>
    </font>
    <font>
      <sz val="14"/>
      <color theme="1"/>
      <name val="Calibri"/>
      <family val="2"/>
    </font>
    <font>
      <b/>
      <i/>
      <u/>
      <sz val="11"/>
      <color theme="1"/>
      <name val="Calibri"/>
      <family val="2"/>
      <scheme val="minor"/>
    </font>
    <font>
      <b/>
      <sz val="14"/>
      <color theme="1"/>
      <name val="Calibri"/>
      <family val="2"/>
    </font>
    <font>
      <u/>
      <sz val="11"/>
      <color theme="10"/>
      <name val="Calibri"/>
      <family val="2"/>
      <scheme val="minor"/>
    </font>
    <font>
      <b/>
      <sz val="14"/>
      <color theme="1"/>
      <name val="Calibri"/>
      <family val="2"/>
      <scheme val="minor"/>
    </font>
    <font>
      <i/>
      <u/>
      <sz val="11"/>
      <color theme="1"/>
      <name val="Calibri"/>
      <family val="2"/>
      <scheme val="minor"/>
    </font>
    <font>
      <b/>
      <i/>
      <sz val="11"/>
      <color theme="1"/>
      <name val="Calibri"/>
      <family val="2"/>
      <scheme val="minor"/>
    </font>
    <font>
      <sz val="14"/>
      <name val="Arial"/>
      <family val="2"/>
    </font>
    <font>
      <sz val="11"/>
      <name val="Arial"/>
      <family val="2"/>
    </font>
    <font>
      <b/>
      <sz val="11"/>
      <color rgb="FF0070C0"/>
      <name val="Arial"/>
      <family val="2"/>
    </font>
    <font>
      <b/>
      <sz val="12"/>
      <color rgb="FF0070C0"/>
      <name val="Arial"/>
      <family val="2"/>
    </font>
    <font>
      <sz val="11"/>
      <color theme="1"/>
      <name val="Arial"/>
      <family val="2"/>
    </font>
    <font>
      <b/>
      <sz val="18"/>
      <color theme="1"/>
      <name val="Calibri"/>
      <family val="2"/>
      <scheme val="minor"/>
    </font>
    <font>
      <b/>
      <sz val="8"/>
      <color theme="1"/>
      <name val="Arial"/>
      <family val="2"/>
    </font>
    <font>
      <sz val="4"/>
      <name val="Arial"/>
      <family val="2"/>
    </font>
    <font>
      <sz val="6"/>
      <name val="Arial"/>
      <family val="2"/>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AEEF3"/>
        <bgColor rgb="FF000000"/>
      </patternFill>
    </fill>
    <fill>
      <patternFill patternType="solid">
        <fgColor rgb="FFFFCC99"/>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0.14999847407452621"/>
        <bgColor indexed="64"/>
      </patternFill>
    </fill>
    <fill>
      <patternFill patternType="solid">
        <fgColor indexed="8"/>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xf numFmtId="0" fontId="42" fillId="0" borderId="0"/>
    <xf numFmtId="44" fontId="42" fillId="0" borderId="0" applyFont="0" applyFill="0" applyBorder="0" applyAlignment="0" applyProtection="0"/>
    <xf numFmtId="0" fontId="55" fillId="0" borderId="0" applyNumberFormat="0" applyFill="0" applyBorder="0" applyAlignment="0" applyProtection="0"/>
  </cellStyleXfs>
  <cellXfs count="592">
    <xf numFmtId="0" fontId="0" fillId="0" borderId="0" xfId="0"/>
    <xf numFmtId="0" fontId="2" fillId="0" borderId="0" xfId="0" applyFont="1" applyFill="1" applyBorder="1" applyProtection="1"/>
    <xf numFmtId="0" fontId="2" fillId="0" borderId="0" xfId="0" applyFont="1" applyFill="1" applyBorder="1" applyAlignment="1" applyProtection="1">
      <alignment horizontal="left"/>
    </xf>
    <xf numFmtId="0" fontId="11" fillId="0" borderId="0" xfId="0" applyFont="1" applyFill="1" applyBorder="1" applyProtection="1"/>
    <xf numFmtId="0" fontId="12" fillId="0" borderId="0" xfId="0" applyFont="1" applyFill="1" applyBorder="1"/>
    <xf numFmtId="0" fontId="9" fillId="0" borderId="0" xfId="0" applyFont="1" applyFill="1" applyBorder="1" applyAlignment="1" applyProtection="1">
      <alignment horizontal="left"/>
    </xf>
    <xf numFmtId="0" fontId="2" fillId="0" borderId="0" xfId="0" applyFont="1" applyFill="1" applyBorder="1"/>
    <xf numFmtId="0" fontId="2" fillId="0" borderId="0" xfId="0" applyFont="1" applyFill="1" applyBorder="1" applyAlignment="1" applyProtection="1"/>
    <xf numFmtId="0" fontId="2" fillId="0" borderId="0" xfId="0" applyFont="1" applyFill="1" applyBorder="1" applyProtection="1">
      <protection locked="0"/>
    </xf>
    <xf numFmtId="0" fontId="5" fillId="0" borderId="0" xfId="0" applyFont="1" applyFill="1" applyBorder="1" applyAlignment="1" applyProtection="1">
      <alignment horizontal="left"/>
    </xf>
    <xf numFmtId="0" fontId="2" fillId="2" borderId="0" xfId="0" applyFont="1" applyFill="1" applyBorder="1" applyProtection="1"/>
    <xf numFmtId="165" fontId="6" fillId="0" borderId="25" xfId="0" applyNumberFormat="1" applyFont="1" applyFill="1" applyBorder="1" applyAlignment="1" applyProtection="1">
      <alignment horizontal="center"/>
      <protection locked="0"/>
    </xf>
    <xf numFmtId="0" fontId="6" fillId="0" borderId="26" xfId="0" applyFont="1" applyFill="1" applyBorder="1" applyProtection="1">
      <protection locked="0"/>
    </xf>
    <xf numFmtId="4" fontId="6" fillId="0" borderId="26" xfId="0" applyNumberFormat="1" applyFont="1" applyFill="1" applyBorder="1" applyAlignment="1" applyProtection="1">
      <protection locked="0"/>
    </xf>
    <xf numFmtId="165" fontId="6" fillId="0" borderId="32" xfId="0" applyNumberFormat="1" applyFont="1" applyFill="1" applyBorder="1" applyAlignment="1" applyProtection="1">
      <alignment horizontal="center"/>
      <protection locked="0"/>
    </xf>
    <xf numFmtId="165" fontId="6" fillId="0" borderId="34" xfId="0" applyNumberFormat="1" applyFont="1" applyFill="1" applyBorder="1" applyAlignment="1" applyProtection="1">
      <alignment horizontal="center"/>
      <protection locked="0"/>
    </xf>
    <xf numFmtId="0" fontId="2" fillId="3" borderId="0" xfId="0" applyFont="1" applyFill="1" applyBorder="1" applyProtection="1"/>
    <xf numFmtId="0" fontId="2" fillId="4" borderId="13" xfId="0" applyFont="1" applyFill="1" applyBorder="1" applyProtection="1"/>
    <xf numFmtId="0" fontId="2" fillId="4" borderId="14" xfId="0" applyFont="1" applyFill="1" applyBorder="1" applyProtection="1"/>
    <xf numFmtId="0" fontId="2" fillId="5" borderId="0" xfId="0" applyFont="1" applyFill="1" applyBorder="1" applyProtection="1"/>
    <xf numFmtId="0" fontId="16" fillId="4" borderId="22" xfId="0" applyFont="1" applyFill="1" applyBorder="1" applyAlignment="1" applyProtection="1">
      <alignment horizontal="center"/>
    </xf>
    <xf numFmtId="0" fontId="16" fillId="4" borderId="2" xfId="0" applyFont="1" applyFill="1" applyBorder="1" applyAlignment="1" applyProtection="1">
      <alignment horizontal="center"/>
    </xf>
    <xf numFmtId="0" fontId="16" fillId="4" borderId="3" xfId="0" applyFont="1" applyFill="1" applyBorder="1" applyAlignment="1" applyProtection="1">
      <alignment horizontal="center"/>
    </xf>
    <xf numFmtId="0" fontId="16" fillId="4" borderId="1" xfId="0" applyFont="1" applyFill="1" applyBorder="1" applyAlignment="1" applyProtection="1">
      <alignment horizontal="center"/>
    </xf>
    <xf numFmtId="0" fontId="16" fillId="4" borderId="23" xfId="0" applyFont="1" applyFill="1" applyBorder="1" applyAlignment="1" applyProtection="1">
      <alignment horizontal="center"/>
    </xf>
    <xf numFmtId="0" fontId="16" fillId="4" borderId="4" xfId="0" applyFont="1" applyFill="1" applyBorder="1" applyAlignment="1" applyProtection="1">
      <alignment horizontal="center"/>
    </xf>
    <xf numFmtId="0" fontId="16" fillId="4" borderId="5" xfId="0" applyFont="1" applyFill="1" applyBorder="1" applyAlignment="1" applyProtection="1">
      <alignment horizontal="center"/>
    </xf>
    <xf numFmtId="0" fontId="16" fillId="4" borderId="23" xfId="0" applyFont="1" applyFill="1" applyBorder="1" applyProtection="1"/>
    <xf numFmtId="0" fontId="16" fillId="4" borderId="24" xfId="0" applyFont="1" applyFill="1" applyBorder="1" applyAlignment="1" applyProtection="1">
      <alignment horizontal="center"/>
    </xf>
    <xf numFmtId="0" fontId="16" fillId="4" borderId="13" xfId="0" applyFont="1" applyFill="1" applyBorder="1" applyAlignment="1" applyProtection="1">
      <alignment horizontal="center"/>
    </xf>
    <xf numFmtId="0" fontId="16" fillId="4" borderId="14" xfId="0" applyFont="1" applyFill="1" applyBorder="1" applyAlignment="1" applyProtection="1">
      <alignment horizontal="center"/>
    </xf>
    <xf numFmtId="0" fontId="16" fillId="4" borderId="12" xfId="0" applyFont="1" applyFill="1" applyBorder="1" applyAlignment="1" applyProtection="1">
      <alignment horizontal="center"/>
    </xf>
    <xf numFmtId="0" fontId="16" fillId="4" borderId="24" xfId="0" applyFont="1" applyFill="1" applyBorder="1" applyProtection="1"/>
    <xf numFmtId="167" fontId="6" fillId="4" borderId="28" xfId="2" applyNumberFormat="1" applyFont="1" applyFill="1" applyBorder="1" applyAlignment="1" applyProtection="1"/>
    <xf numFmtId="44" fontId="6" fillId="4" borderId="29" xfId="2" applyFont="1" applyFill="1" applyBorder="1" applyAlignment="1" applyProtection="1"/>
    <xf numFmtId="44" fontId="21" fillId="4" borderId="30" xfId="2" applyFont="1" applyFill="1" applyBorder="1" applyAlignment="1" applyProtection="1"/>
    <xf numFmtId="0" fontId="6" fillId="0" borderId="30" xfId="0" applyFont="1" applyFill="1" applyBorder="1" applyProtection="1">
      <protection locked="0"/>
    </xf>
    <xf numFmtId="167" fontId="6" fillId="4" borderId="26" xfId="2" applyNumberFormat="1" applyFont="1" applyFill="1" applyBorder="1" applyAlignment="1" applyProtection="1"/>
    <xf numFmtId="44" fontId="6" fillId="4" borderId="18" xfId="2" applyFont="1" applyFill="1" applyBorder="1" applyAlignment="1" applyProtection="1"/>
    <xf numFmtId="0" fontId="6" fillId="0" borderId="33" xfId="0" applyFont="1" applyFill="1" applyBorder="1" applyProtection="1">
      <protection locked="0"/>
    </xf>
    <xf numFmtId="44" fontId="7" fillId="4" borderId="37" xfId="2" applyFont="1" applyFill="1" applyBorder="1" applyAlignment="1" applyProtection="1"/>
    <xf numFmtId="8" fontId="7" fillId="4" borderId="38" xfId="0" applyNumberFormat="1" applyFont="1" applyFill="1" applyBorder="1" applyAlignment="1" applyProtection="1"/>
    <xf numFmtId="8" fontId="7" fillId="4" borderId="37" xfId="0" applyNumberFormat="1" applyFont="1" applyFill="1" applyBorder="1" applyAlignment="1" applyProtection="1"/>
    <xf numFmtId="44" fontId="7" fillId="4" borderId="38" xfId="2" applyFont="1" applyFill="1" applyBorder="1" applyAlignment="1" applyProtection="1"/>
    <xf numFmtId="44" fontId="7" fillId="4" borderId="39" xfId="2" applyFont="1" applyFill="1" applyBorder="1" applyAlignment="1" applyProtection="1"/>
    <xf numFmtId="0" fontId="7" fillId="4" borderId="40" xfId="0" applyFont="1" applyFill="1" applyBorder="1" applyProtection="1"/>
    <xf numFmtId="0" fontId="6" fillId="4" borderId="41" xfId="0" applyFont="1" applyFill="1" applyBorder="1" applyAlignment="1" applyProtection="1">
      <alignment horizontal="center"/>
    </xf>
    <xf numFmtId="0" fontId="6" fillId="4" borderId="42" xfId="0" applyFont="1" applyFill="1" applyBorder="1" applyAlignment="1" applyProtection="1">
      <alignment horizontal="center"/>
    </xf>
    <xf numFmtId="0" fontId="6" fillId="4" borderId="43" xfId="0" applyFont="1" applyFill="1" applyBorder="1" applyAlignment="1" applyProtection="1">
      <alignment horizontal="center"/>
    </xf>
    <xf numFmtId="0" fontId="6" fillId="4" borderId="44" xfId="0" applyFont="1" applyFill="1" applyBorder="1" applyAlignment="1" applyProtection="1">
      <alignment horizontal="center"/>
    </xf>
    <xf numFmtId="0" fontId="6" fillId="4" borderId="45" xfId="0" applyFont="1" applyFill="1" applyBorder="1" applyAlignment="1" applyProtection="1">
      <alignment horizontal="center"/>
    </xf>
    <xf numFmtId="8" fontId="6" fillId="4" borderId="40" xfId="0" applyNumberFormat="1" applyFont="1" applyFill="1" applyBorder="1" applyAlignment="1" applyProtection="1">
      <alignment horizontal="center"/>
    </xf>
    <xf numFmtId="0" fontId="6" fillId="4" borderId="17" xfId="0" applyFont="1" applyFill="1" applyBorder="1" applyProtection="1">
      <protection locked="0"/>
    </xf>
    <xf numFmtId="0" fontId="16" fillId="4" borderId="0" xfId="0" applyFont="1" applyFill="1" applyBorder="1" applyAlignment="1" applyProtection="1">
      <alignment horizontal="center"/>
    </xf>
    <xf numFmtId="0" fontId="17" fillId="4" borderId="14" xfId="0" applyFont="1" applyFill="1" applyBorder="1" applyProtection="1"/>
    <xf numFmtId="44" fontId="6" fillId="4" borderId="30" xfId="2" applyFont="1" applyFill="1" applyBorder="1" applyAlignment="1" applyProtection="1">
      <alignment horizontal="right"/>
    </xf>
    <xf numFmtId="0" fontId="6" fillId="0" borderId="9" xfId="0" applyFont="1" applyFill="1" applyBorder="1" applyProtection="1">
      <protection locked="0"/>
    </xf>
    <xf numFmtId="0" fontId="5" fillId="0" borderId="0" xfId="0" applyFont="1" applyFill="1" applyBorder="1" applyProtection="1"/>
    <xf numFmtId="0" fontId="6" fillId="0" borderId="11" xfId="0" applyFont="1" applyFill="1" applyBorder="1" applyProtection="1">
      <protection locked="0"/>
    </xf>
    <xf numFmtId="44" fontId="7" fillId="4" borderId="46" xfId="2" applyFont="1" applyFill="1" applyBorder="1" applyAlignment="1" applyProtection="1">
      <alignment horizontal="right"/>
    </xf>
    <xf numFmtId="44" fontId="7" fillId="4" borderId="37" xfId="2" applyFont="1" applyFill="1" applyBorder="1" applyAlignment="1" applyProtection="1">
      <alignment horizontal="right"/>
    </xf>
    <xf numFmtId="44" fontId="7" fillId="4" borderId="47" xfId="2" applyFont="1" applyFill="1" applyBorder="1" applyAlignment="1" applyProtection="1">
      <alignment horizontal="right"/>
    </xf>
    <xf numFmtId="44" fontId="7" fillId="4" borderId="39" xfId="2" applyFont="1" applyFill="1" applyBorder="1" applyAlignment="1" applyProtection="1">
      <alignment horizontal="right"/>
    </xf>
    <xf numFmtId="0" fontId="6" fillId="4" borderId="48" xfId="0" applyFont="1" applyFill="1" applyBorder="1" applyAlignment="1" applyProtection="1">
      <alignment horizontal="center"/>
    </xf>
    <xf numFmtId="0" fontId="6" fillId="3" borderId="44" xfId="0" applyFont="1" applyFill="1" applyBorder="1" applyAlignment="1" applyProtection="1">
      <alignment horizontal="center"/>
      <protection locked="0"/>
    </xf>
    <xf numFmtId="0" fontId="6" fillId="3" borderId="45" xfId="0" applyFont="1" applyFill="1" applyBorder="1" applyAlignment="1" applyProtection="1">
      <alignment horizontal="center"/>
      <protection locked="0"/>
    </xf>
    <xf numFmtId="44" fontId="7" fillId="4" borderId="40" xfId="2" applyFont="1" applyFill="1" applyBorder="1" applyAlignment="1" applyProtection="1">
      <alignment horizontal="right"/>
    </xf>
    <xf numFmtId="0" fontId="7" fillId="4" borderId="17" xfId="0" applyFont="1" applyFill="1" applyBorder="1" applyProtection="1">
      <protection locked="0"/>
    </xf>
    <xf numFmtId="0" fontId="2" fillId="4" borderId="3" xfId="0" applyFont="1" applyFill="1" applyBorder="1" applyAlignment="1" applyProtection="1">
      <alignment horizontal="left"/>
    </xf>
    <xf numFmtId="0" fontId="2" fillId="4" borderId="0" xfId="0" applyFont="1" applyFill="1" applyBorder="1" applyProtection="1"/>
    <xf numFmtId="0" fontId="2" fillId="4" borderId="5" xfId="0" applyFont="1" applyFill="1" applyBorder="1" applyAlignment="1" applyProtection="1">
      <alignment horizontal="left"/>
    </xf>
    <xf numFmtId="0" fontId="19" fillId="0" borderId="0" xfId="0" applyFont="1" applyFill="1" applyBorder="1" applyAlignment="1" applyProtection="1">
      <alignment horizontal="center"/>
    </xf>
    <xf numFmtId="0" fontId="19" fillId="4" borderId="5" xfId="0" applyFont="1" applyFill="1" applyBorder="1" applyAlignment="1" applyProtection="1">
      <alignment horizontal="center"/>
    </xf>
    <xf numFmtId="0" fontId="25" fillId="4" borderId="4" xfId="0" applyFont="1" applyFill="1" applyBorder="1" applyAlignment="1" applyProtection="1"/>
    <xf numFmtId="0" fontId="25" fillId="4" borderId="0" xfId="0" applyFont="1" applyFill="1" applyBorder="1" applyAlignment="1" applyProtection="1"/>
    <xf numFmtId="0" fontId="2" fillId="4" borderId="5" xfId="0" applyFont="1" applyFill="1" applyBorder="1" applyProtection="1"/>
    <xf numFmtId="0" fontId="23" fillId="4" borderId="0" xfId="0" applyFont="1" applyFill="1" applyBorder="1" applyAlignment="1" applyProtection="1"/>
    <xf numFmtId="0" fontId="2" fillId="4" borderId="4" xfId="0" applyFont="1" applyFill="1" applyBorder="1" applyProtection="1"/>
    <xf numFmtId="0" fontId="23" fillId="4" borderId="12" xfId="0" applyFont="1" applyFill="1" applyBorder="1" applyAlignment="1" applyProtection="1">
      <alignment horizontal="center"/>
    </xf>
    <xf numFmtId="0" fontId="23" fillId="4" borderId="13" xfId="0" applyFont="1" applyFill="1" applyBorder="1" applyAlignment="1" applyProtection="1">
      <alignment horizontal="center"/>
    </xf>
    <xf numFmtId="0" fontId="23" fillId="4" borderId="12" xfId="0" applyFont="1" applyFill="1" applyBorder="1" applyAlignment="1" applyProtection="1">
      <alignment horizontal="left"/>
    </xf>
    <xf numFmtId="0" fontId="23" fillId="4" borderId="13" xfId="0" applyFont="1" applyFill="1" applyBorder="1" applyAlignment="1" applyProtection="1">
      <alignment horizontal="left"/>
    </xf>
    <xf numFmtId="0" fontId="23" fillId="4" borderId="1" xfId="0" applyFont="1" applyFill="1" applyBorder="1" applyAlignment="1" applyProtection="1">
      <alignment horizontal="center"/>
    </xf>
    <xf numFmtId="0" fontId="23" fillId="4" borderId="2" xfId="0" applyFont="1" applyFill="1" applyBorder="1" applyAlignment="1" applyProtection="1">
      <alignment horizontal="center"/>
    </xf>
    <xf numFmtId="0" fontId="19" fillId="4" borderId="0" xfId="0" applyFont="1" applyFill="1" applyBorder="1" applyAlignment="1" applyProtection="1">
      <alignment horizontal="left"/>
    </xf>
    <xf numFmtId="0" fontId="5" fillId="4" borderId="4" xfId="0" applyFont="1" applyFill="1" applyBorder="1" applyAlignment="1" applyProtection="1">
      <alignment horizontal="left"/>
    </xf>
    <xf numFmtId="0" fontId="23" fillId="4" borderId="0" xfId="0" applyFont="1" applyFill="1" applyBorder="1" applyAlignment="1" applyProtection="1">
      <alignment horizontal="center"/>
    </xf>
    <xf numFmtId="0" fontId="2" fillId="4" borderId="0" xfId="0" applyFont="1" applyFill="1" applyBorder="1" applyAlignment="1" applyProtection="1">
      <alignment horizontal="centerContinuous"/>
    </xf>
    <xf numFmtId="0" fontId="2" fillId="4" borderId="10" xfId="0" applyFont="1" applyFill="1" applyBorder="1" applyAlignment="1" applyProtection="1">
      <alignment horizontal="center"/>
    </xf>
    <xf numFmtId="0" fontId="23" fillId="4" borderId="10" xfId="0" applyFont="1" applyFill="1" applyBorder="1" applyAlignment="1" applyProtection="1">
      <alignment horizontal="center"/>
    </xf>
    <xf numFmtId="1" fontId="23" fillId="4" borderId="10" xfId="0" applyNumberFormat="1" applyFont="1" applyFill="1" applyBorder="1" applyAlignment="1" applyProtection="1">
      <alignment horizontal="center"/>
    </xf>
    <xf numFmtId="0" fontId="5" fillId="4" borderId="0" xfId="0" applyFont="1" applyFill="1" applyBorder="1" applyAlignment="1" applyProtection="1"/>
    <xf numFmtId="0" fontId="27" fillId="4" borderId="4" xfId="0" applyFont="1" applyFill="1" applyBorder="1" applyAlignment="1" applyProtection="1"/>
    <xf numFmtId="0" fontId="27" fillId="4" borderId="0" xfId="0" applyFont="1" applyFill="1" applyBorder="1" applyAlignment="1" applyProtection="1"/>
    <xf numFmtId="44" fontId="23" fillId="4" borderId="0" xfId="2" applyFont="1" applyFill="1" applyBorder="1" applyAlignment="1" applyProtection="1"/>
    <xf numFmtId="0" fontId="8" fillId="4" borderId="0" xfId="0" applyFont="1" applyFill="1" applyBorder="1" applyProtection="1"/>
    <xf numFmtId="0" fontId="19" fillId="4" borderId="4" xfId="0" applyFont="1" applyFill="1" applyBorder="1" applyAlignment="1" applyProtection="1">
      <alignment horizontal="left"/>
    </xf>
    <xf numFmtId="0" fontId="5" fillId="4" borderId="0" xfId="0" applyFont="1" applyFill="1" applyBorder="1" applyProtection="1"/>
    <xf numFmtId="0" fontId="19" fillId="4" borderId="0" xfId="0" applyFont="1" applyFill="1" applyBorder="1" applyAlignment="1" applyProtection="1">
      <alignment horizontal="left" vertical="center" wrapText="1"/>
    </xf>
    <xf numFmtId="0" fontId="19" fillId="4" borderId="5" xfId="0" applyFont="1" applyFill="1" applyBorder="1" applyAlignment="1" applyProtection="1">
      <alignment horizontal="left" vertical="center" wrapText="1"/>
    </xf>
    <xf numFmtId="0" fontId="2" fillId="4" borderId="0" xfId="0" applyFont="1" applyFill="1" applyBorder="1" applyAlignment="1" applyProtection="1"/>
    <xf numFmtId="0" fontId="19" fillId="4" borderId="0" xfId="0" applyFont="1" applyFill="1" applyBorder="1" applyProtection="1"/>
    <xf numFmtId="0" fontId="12" fillId="4" borderId="12" xfId="0" applyFont="1" applyFill="1" applyBorder="1"/>
    <xf numFmtId="0" fontId="9" fillId="4" borderId="13" xfId="0" applyFont="1" applyFill="1" applyBorder="1" applyAlignment="1" applyProtection="1">
      <alignment horizontal="left"/>
    </xf>
    <xf numFmtId="0" fontId="5" fillId="4" borderId="13" xfId="0" applyFont="1" applyFill="1" applyBorder="1"/>
    <xf numFmtId="0" fontId="5" fillId="4" borderId="13" xfId="0" applyFont="1" applyFill="1" applyBorder="1" applyProtection="1"/>
    <xf numFmtId="0" fontId="11" fillId="4" borderId="14" xfId="0" applyFont="1" applyFill="1" applyBorder="1" applyProtection="1"/>
    <xf numFmtId="0" fontId="28" fillId="0" borderId="0" xfId="0" applyFont="1" applyFill="1" applyBorder="1" applyProtection="1"/>
    <xf numFmtId="0" fontId="29"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2" fillId="0" borderId="0" xfId="0" applyFont="1"/>
    <xf numFmtId="0" fontId="31" fillId="0" borderId="0" xfId="0" applyFont="1"/>
    <xf numFmtId="0" fontId="2" fillId="0" borderId="0" xfId="0" applyFont="1" applyBorder="1"/>
    <xf numFmtId="0" fontId="32" fillId="0" borderId="0" xfId="0" applyFont="1" applyBorder="1"/>
    <xf numFmtId="0" fontId="32" fillId="0" borderId="0" xfId="0" applyFont="1"/>
    <xf numFmtId="0" fontId="2" fillId="2" borderId="5" xfId="0" applyFont="1" applyFill="1" applyBorder="1" applyProtection="1"/>
    <xf numFmtId="0" fontId="24" fillId="2" borderId="0" xfId="0" applyFont="1" applyFill="1" applyBorder="1" applyProtection="1"/>
    <xf numFmtId="0" fontId="11" fillId="2" borderId="0" xfId="0" applyFont="1" applyFill="1" applyBorder="1" applyProtection="1"/>
    <xf numFmtId="0" fontId="5" fillId="7" borderId="12" xfId="0" applyFont="1" applyFill="1" applyBorder="1" applyAlignment="1" applyProtection="1">
      <alignment horizontal="center"/>
    </xf>
    <xf numFmtId="0" fontId="5" fillId="7" borderId="13"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5" xfId="0" applyFont="1" applyFill="1" applyBorder="1" applyAlignment="1" applyProtection="1">
      <alignment horizontal="center"/>
    </xf>
    <xf numFmtId="0" fontId="19" fillId="4" borderId="4" xfId="0" applyFont="1" applyFill="1" applyBorder="1" applyAlignment="1" applyProtection="1">
      <alignment horizontal="right"/>
    </xf>
    <xf numFmtId="0" fontId="1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23" fillId="4" borderId="0" xfId="0" applyFont="1" applyFill="1" applyBorder="1" applyAlignment="1" applyProtection="1">
      <alignment horizontal="left"/>
    </xf>
    <xf numFmtId="0" fontId="25" fillId="4" borderId="4" xfId="0" applyFont="1" applyFill="1" applyBorder="1" applyAlignment="1" applyProtection="1">
      <alignment horizontal="left"/>
    </xf>
    <xf numFmtId="0" fontId="25" fillId="4" borderId="0" xfId="0" applyFont="1" applyFill="1" applyBorder="1" applyAlignment="1" applyProtection="1">
      <alignment horizontal="left"/>
    </xf>
    <xf numFmtId="0" fontId="2" fillId="4" borderId="4" xfId="0" applyFont="1" applyFill="1" applyBorder="1" applyAlignment="1" applyProtection="1">
      <alignment horizontal="left"/>
    </xf>
    <xf numFmtId="0" fontId="2" fillId="4" borderId="0" xfId="0" applyFont="1" applyFill="1" applyBorder="1" applyAlignment="1" applyProtection="1">
      <alignment horizontal="left"/>
    </xf>
    <xf numFmtId="0" fontId="0" fillId="0" borderId="0" xfId="0" applyBorder="1"/>
    <xf numFmtId="0" fontId="0" fillId="0" borderId="0" xfId="0" applyAlignment="1">
      <alignment horizontal="center"/>
    </xf>
    <xf numFmtId="0" fontId="0" fillId="8" borderId="2" xfId="0" applyFill="1" applyBorder="1"/>
    <xf numFmtId="0" fontId="0" fillId="8" borderId="0" xfId="0" applyFill="1" applyBorder="1"/>
    <xf numFmtId="0" fontId="0" fillId="8" borderId="13" xfId="0" applyFill="1" applyBorder="1"/>
    <xf numFmtId="0" fontId="35" fillId="0" borderId="0" xfId="0" applyFont="1" applyAlignment="1">
      <alignment horizontal="center" vertical="center"/>
    </xf>
    <xf numFmtId="44" fontId="5" fillId="4" borderId="37" xfId="2" applyFont="1" applyFill="1" applyBorder="1" applyAlignment="1" applyProtection="1"/>
    <xf numFmtId="8" fontId="5" fillId="4" borderId="37" xfId="0" applyNumberFormat="1" applyFont="1" applyFill="1" applyBorder="1" applyAlignment="1" applyProtection="1"/>
    <xf numFmtId="44" fontId="5" fillId="4" borderId="38" xfId="2" applyFont="1" applyFill="1" applyBorder="1" applyAlignment="1" applyProtection="1"/>
    <xf numFmtId="44" fontId="5" fillId="4" borderId="58" xfId="2" applyFont="1" applyFill="1" applyBorder="1" applyAlignment="1" applyProtection="1"/>
    <xf numFmtId="0" fontId="2" fillId="4" borderId="41" xfId="0" applyFont="1" applyFill="1" applyBorder="1" applyAlignment="1" applyProtection="1">
      <alignment horizontal="center"/>
    </xf>
    <xf numFmtId="0" fontId="2" fillId="4" borderId="42" xfId="0" applyFont="1" applyFill="1" applyBorder="1" applyAlignment="1" applyProtection="1">
      <alignment horizontal="center"/>
    </xf>
    <xf numFmtId="0" fontId="2" fillId="4" borderId="43" xfId="0" applyFont="1" applyFill="1" applyBorder="1" applyAlignment="1" applyProtection="1">
      <alignment horizontal="center"/>
    </xf>
    <xf numFmtId="0" fontId="2" fillId="4" borderId="44" xfId="0" applyFont="1" applyFill="1" applyBorder="1" applyAlignment="1" applyProtection="1">
      <alignment horizontal="center"/>
    </xf>
    <xf numFmtId="8" fontId="2" fillId="4" borderId="15" xfId="0" applyNumberFormat="1" applyFont="1" applyFill="1" applyBorder="1" applyAlignment="1" applyProtection="1">
      <alignment horizontal="center"/>
    </xf>
    <xf numFmtId="0" fontId="18" fillId="4" borderId="22" xfId="0" applyFont="1" applyFill="1" applyBorder="1" applyAlignment="1" applyProtection="1">
      <alignment horizontal="center"/>
    </xf>
    <xf numFmtId="0" fontId="18" fillId="4" borderId="2" xfId="0" applyFont="1" applyFill="1" applyBorder="1" applyAlignment="1" applyProtection="1">
      <alignment horizontal="center"/>
    </xf>
    <xf numFmtId="0" fontId="18" fillId="4" borderId="3" xfId="0" applyFont="1" applyFill="1" applyBorder="1" applyAlignment="1" applyProtection="1">
      <alignment horizontal="center"/>
    </xf>
    <xf numFmtId="0" fontId="18" fillId="4" borderId="1" xfId="0" applyFont="1" applyFill="1" applyBorder="1" applyAlignment="1" applyProtection="1">
      <alignment horizontal="center"/>
    </xf>
    <xf numFmtId="0" fontId="18" fillId="4" borderId="23" xfId="0" applyFont="1" applyFill="1" applyBorder="1" applyAlignment="1" applyProtection="1">
      <alignment horizontal="center"/>
    </xf>
    <xf numFmtId="0" fontId="18" fillId="4" borderId="4" xfId="0" applyFont="1" applyFill="1" applyBorder="1" applyAlignment="1" applyProtection="1">
      <alignment horizontal="center"/>
    </xf>
    <xf numFmtId="0" fontId="18" fillId="4" borderId="5" xfId="0" applyFont="1" applyFill="1" applyBorder="1" applyAlignment="1" applyProtection="1">
      <alignment horizontal="center"/>
    </xf>
    <xf numFmtId="0" fontId="18" fillId="4" borderId="24" xfId="0" applyFont="1" applyFill="1" applyBorder="1" applyAlignment="1" applyProtection="1">
      <alignment horizontal="center"/>
    </xf>
    <xf numFmtId="0" fontId="18" fillId="4" borderId="13" xfId="0" applyFont="1" applyFill="1" applyBorder="1" applyAlignment="1" applyProtection="1">
      <alignment horizontal="center"/>
    </xf>
    <xf numFmtId="0" fontId="18" fillId="4" borderId="14" xfId="0" applyFont="1" applyFill="1" applyBorder="1" applyAlignment="1" applyProtection="1">
      <alignment horizontal="center"/>
    </xf>
    <xf numFmtId="0" fontId="18" fillId="4" borderId="12" xfId="0" applyFont="1" applyFill="1" applyBorder="1" applyAlignment="1" applyProtection="1">
      <alignment horizontal="center"/>
    </xf>
    <xf numFmtId="167" fontId="2" fillId="4" borderId="28" xfId="2" applyNumberFormat="1" applyFont="1" applyFill="1" applyBorder="1" applyAlignment="1" applyProtection="1"/>
    <xf numFmtId="44" fontId="23" fillId="4" borderId="21" xfId="2" applyFont="1" applyFill="1" applyBorder="1" applyAlignment="1" applyProtection="1"/>
    <xf numFmtId="167" fontId="2" fillId="4" borderId="26" xfId="2" applyNumberFormat="1" applyFont="1" applyFill="1" applyBorder="1" applyAlignment="1" applyProtection="1"/>
    <xf numFmtId="165" fontId="2" fillId="0" borderId="25" xfId="0" applyNumberFormat="1" applyFont="1" applyFill="1" applyBorder="1" applyAlignment="1" applyProtection="1">
      <alignment horizontal="center"/>
      <protection locked="0"/>
    </xf>
    <xf numFmtId="0" fontId="2" fillId="0" borderId="26" xfId="0" applyFont="1" applyFill="1" applyBorder="1" applyProtection="1">
      <protection locked="0"/>
    </xf>
    <xf numFmtId="4" fontId="2" fillId="0" borderId="26" xfId="0" applyNumberFormat="1" applyFont="1" applyFill="1" applyBorder="1" applyAlignment="1" applyProtection="1">
      <protection locked="0"/>
    </xf>
    <xf numFmtId="4" fontId="2" fillId="0" borderId="27" xfId="0" applyNumberFormat="1" applyFont="1" applyFill="1" applyBorder="1" applyAlignment="1" applyProtection="1">
      <protection locked="0"/>
    </xf>
    <xf numFmtId="4" fontId="2" fillId="0" borderId="31" xfId="0" applyNumberFormat="1" applyFont="1" applyFill="1" applyBorder="1" applyAlignment="1" applyProtection="1">
      <protection locked="0"/>
    </xf>
    <xf numFmtId="4" fontId="2" fillId="0" borderId="18" xfId="0" applyNumberFormat="1" applyFont="1" applyFill="1" applyBorder="1" applyAlignment="1" applyProtection="1">
      <protection locked="0"/>
    </xf>
    <xf numFmtId="165" fontId="2" fillId="0" borderId="32" xfId="0" applyNumberFormat="1" applyFont="1" applyFill="1" applyBorder="1" applyAlignment="1" applyProtection="1">
      <alignment horizontal="center"/>
      <protection locked="0"/>
    </xf>
    <xf numFmtId="165" fontId="2" fillId="0" borderId="34" xfId="0" applyNumberFormat="1" applyFont="1" applyFill="1" applyBorder="1" applyAlignment="1" applyProtection="1">
      <alignment horizontal="center"/>
      <protection locked="0"/>
    </xf>
    <xf numFmtId="0" fontId="18" fillId="4" borderId="0" xfId="0" applyFont="1" applyFill="1" applyBorder="1" applyAlignment="1" applyProtection="1">
      <alignment horizontal="center"/>
    </xf>
    <xf numFmtId="43" fontId="2" fillId="0" borderId="27" xfId="1" applyFont="1" applyFill="1" applyBorder="1" applyAlignment="1" applyProtection="1">
      <alignment horizontal="right"/>
      <protection locked="0"/>
    </xf>
    <xf numFmtId="44" fontId="2" fillId="4" borderId="21" xfId="2" applyFont="1" applyFill="1" applyBorder="1" applyAlignment="1" applyProtection="1">
      <alignment horizontal="right"/>
    </xf>
    <xf numFmtId="43" fontId="2" fillId="0" borderId="18" xfId="1" applyFont="1" applyFill="1" applyBorder="1" applyAlignment="1" applyProtection="1">
      <alignment horizontal="right"/>
      <protection locked="0"/>
    </xf>
    <xf numFmtId="44" fontId="5" fillId="4" borderId="46" xfId="2" applyFont="1" applyFill="1" applyBorder="1" applyAlignment="1" applyProtection="1">
      <alignment horizontal="right"/>
    </xf>
    <xf numFmtId="44" fontId="5" fillId="4" borderId="37" xfId="2" applyFont="1" applyFill="1" applyBorder="1" applyAlignment="1" applyProtection="1">
      <alignment horizontal="right"/>
    </xf>
    <xf numFmtId="44" fontId="5" fillId="4" borderId="47" xfId="2" applyFont="1" applyFill="1" applyBorder="1" applyAlignment="1" applyProtection="1">
      <alignment horizontal="right"/>
    </xf>
    <xf numFmtId="44" fontId="5" fillId="4" borderId="58" xfId="2" applyFont="1" applyFill="1" applyBorder="1" applyAlignment="1" applyProtection="1">
      <alignment horizontal="right"/>
    </xf>
    <xf numFmtId="0" fontId="2" fillId="4" borderId="48" xfId="0" applyFont="1" applyFill="1" applyBorder="1" applyAlignment="1" applyProtection="1">
      <alignment horizontal="center"/>
    </xf>
    <xf numFmtId="0" fontId="2" fillId="3" borderId="44" xfId="0" applyFont="1" applyFill="1" applyBorder="1" applyAlignment="1" applyProtection="1">
      <alignment horizontal="center"/>
      <protection locked="0"/>
    </xf>
    <xf numFmtId="0" fontId="2" fillId="3" borderId="45" xfId="0" applyFont="1" applyFill="1" applyBorder="1" applyAlignment="1" applyProtection="1">
      <alignment horizontal="center"/>
      <protection locked="0"/>
    </xf>
    <xf numFmtId="44" fontId="5" fillId="4" borderId="15" xfId="2" applyFont="1" applyFill="1" applyBorder="1" applyAlignment="1" applyProtection="1">
      <alignment horizontal="right"/>
    </xf>
    <xf numFmtId="0" fontId="2" fillId="4" borderId="61" xfId="0" applyFont="1" applyFill="1" applyBorder="1" applyAlignment="1" applyProtection="1">
      <alignment horizontal="center"/>
    </xf>
    <xf numFmtId="166" fontId="2" fillId="0" borderId="62" xfId="0" applyNumberFormat="1" applyFont="1" applyFill="1" applyBorder="1" applyAlignment="1" applyProtection="1">
      <alignment horizontal="center"/>
      <protection locked="0"/>
    </xf>
    <xf numFmtId="44" fontId="2" fillId="4" borderId="63" xfId="2" applyFont="1" applyFill="1" applyBorder="1" applyAlignment="1" applyProtection="1"/>
    <xf numFmtId="166" fontId="2" fillId="0" borderId="32" xfId="0" applyNumberFormat="1" applyFont="1" applyFill="1" applyBorder="1" applyAlignment="1" applyProtection="1">
      <alignment horizontal="center"/>
      <protection locked="0"/>
    </xf>
    <xf numFmtId="44" fontId="2" fillId="4" borderId="50" xfId="2" applyFont="1" applyFill="1" applyBorder="1" applyAlignment="1" applyProtection="1"/>
    <xf numFmtId="8" fontId="5" fillId="4" borderId="58" xfId="0" applyNumberFormat="1" applyFont="1" applyFill="1" applyBorder="1" applyAlignment="1" applyProtection="1"/>
    <xf numFmtId="44" fontId="5" fillId="4" borderId="47" xfId="2" applyFont="1" applyFill="1" applyBorder="1" applyAlignment="1" applyProtection="1"/>
    <xf numFmtId="0" fontId="2" fillId="4" borderId="64" xfId="0" applyFont="1" applyFill="1" applyBorder="1" applyAlignment="1" applyProtection="1">
      <alignment horizontal="center"/>
    </xf>
    <xf numFmtId="0" fontId="40" fillId="7" borderId="13" xfId="0" applyFont="1" applyFill="1" applyBorder="1" applyAlignment="1" applyProtection="1">
      <alignment horizontal="center" vertical="top"/>
    </xf>
    <xf numFmtId="0" fontId="40" fillId="7" borderId="53" xfId="0" applyFont="1" applyFill="1" applyBorder="1" applyAlignment="1" applyProtection="1">
      <alignment horizontal="center" vertical="top"/>
    </xf>
    <xf numFmtId="0" fontId="40" fillId="7" borderId="14" xfId="0" applyFont="1" applyFill="1" applyBorder="1" applyAlignment="1" applyProtection="1">
      <alignment horizontal="center" vertical="top"/>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0" fillId="0" borderId="0" xfId="0" applyBorder="1" applyAlignment="1">
      <alignment horizontal="center"/>
    </xf>
    <xf numFmtId="0" fontId="0" fillId="2" borderId="0" xfId="0" applyFill="1"/>
    <xf numFmtId="0" fontId="35" fillId="2" borderId="62" xfId="0" applyFont="1" applyFill="1" applyBorder="1" applyAlignment="1">
      <alignment horizontal="center" vertical="center" wrapText="1"/>
    </xf>
    <xf numFmtId="0" fontId="35" fillId="2" borderId="63" xfId="0" applyFont="1" applyFill="1" applyBorder="1" applyAlignment="1">
      <alignment horizontal="center" vertical="center"/>
    </xf>
    <xf numFmtId="0" fontId="0" fillId="2" borderId="32" xfId="0" applyFill="1" applyBorder="1" applyAlignment="1">
      <alignment horizontal="center"/>
    </xf>
    <xf numFmtId="0" fontId="0" fillId="2" borderId="50" xfId="0" applyFill="1" applyBorder="1"/>
    <xf numFmtId="0" fontId="0" fillId="2" borderId="0" xfId="0" applyFill="1" applyBorder="1"/>
    <xf numFmtId="0" fontId="0" fillId="0" borderId="0" xfId="0" applyFill="1" applyBorder="1"/>
    <xf numFmtId="0" fontId="0" fillId="2" borderId="1" xfId="0" applyFill="1" applyBorder="1"/>
    <xf numFmtId="0" fontId="0" fillId="2" borderId="2" xfId="0" applyFill="1" applyBorder="1"/>
    <xf numFmtId="0" fontId="33" fillId="2" borderId="21" xfId="0" applyFont="1" applyFill="1" applyBorder="1"/>
    <xf numFmtId="0" fontId="33" fillId="2" borderId="8" xfId="0" applyFont="1" applyFill="1" applyBorder="1"/>
    <xf numFmtId="0" fontId="0" fillId="2" borderId="4" xfId="0" applyFill="1" applyBorder="1"/>
    <xf numFmtId="0" fontId="32" fillId="2" borderId="4" xfId="0" applyFont="1" applyFill="1" applyBorder="1"/>
    <xf numFmtId="0" fontId="0" fillId="2" borderId="12" xfId="0" applyFill="1" applyBorder="1"/>
    <xf numFmtId="0" fontId="0" fillId="2" borderId="13" xfId="0" applyFill="1" applyBorder="1"/>
    <xf numFmtId="0" fontId="0" fillId="2" borderId="3" xfId="0" applyFill="1" applyBorder="1"/>
    <xf numFmtId="0" fontId="33" fillId="2" borderId="9" xfId="0" applyFont="1" applyFill="1" applyBorder="1"/>
    <xf numFmtId="0" fontId="32" fillId="2" borderId="0" xfId="0" applyFont="1" applyFill="1" applyBorder="1"/>
    <xf numFmtId="0" fontId="0" fillId="2" borderId="5" xfId="0" applyFill="1" applyBorder="1"/>
    <xf numFmtId="0" fontId="32" fillId="2" borderId="13" xfId="0" applyFont="1" applyFill="1" applyBorder="1"/>
    <xf numFmtId="0" fontId="0" fillId="2" borderId="14" xfId="0" applyFill="1" applyBorder="1"/>
    <xf numFmtId="164" fontId="2" fillId="4" borderId="2" xfId="0" applyNumberFormat="1" applyFont="1" applyFill="1" applyBorder="1" applyAlignment="1" applyProtection="1">
      <alignment horizontal="left"/>
    </xf>
    <xf numFmtId="0" fontId="23" fillId="4" borderId="0" xfId="0" quotePrefix="1" applyFont="1" applyFill="1" applyBorder="1" applyAlignment="1" applyProtection="1"/>
    <xf numFmtId="0" fontId="23" fillId="4" borderId="5" xfId="0" applyFont="1" applyFill="1" applyBorder="1" applyAlignment="1" applyProtection="1">
      <alignment horizontal="center"/>
    </xf>
    <xf numFmtId="14" fontId="23" fillId="4" borderId="0" xfId="0" applyNumberFormat="1" applyFont="1" applyFill="1" applyBorder="1" applyAlignment="1" applyProtection="1">
      <alignment horizontal="center"/>
    </xf>
    <xf numFmtId="0" fontId="23" fillId="4" borderId="14" xfId="0" applyFont="1" applyFill="1" applyBorder="1" applyAlignment="1" applyProtection="1">
      <alignment horizontal="center"/>
    </xf>
    <xf numFmtId="14" fontId="23" fillId="4" borderId="13" xfId="0" applyNumberFormat="1" applyFont="1" applyFill="1" applyBorder="1" applyAlignment="1" applyProtection="1">
      <alignment horizontal="center"/>
    </xf>
    <xf numFmtId="1" fontId="2" fillId="3" borderId="10" xfId="0" applyNumberFormat="1" applyFont="1" applyFill="1" applyBorder="1" applyAlignment="1" applyProtection="1">
      <alignment horizontal="center"/>
      <protection locked="0"/>
    </xf>
    <xf numFmtId="0" fontId="43" fillId="9" borderId="0" xfId="0" applyFont="1" applyFill="1" applyBorder="1" applyProtection="1"/>
    <xf numFmtId="0" fontId="0" fillId="0" borderId="0" xfId="0" applyAlignment="1"/>
    <xf numFmtId="8" fontId="49" fillId="0" borderId="0" xfId="0" applyNumberFormat="1" applyFont="1" applyAlignment="1">
      <alignment vertical="center"/>
    </xf>
    <xf numFmtId="0" fontId="48" fillId="0" borderId="0" xfId="0" applyFont="1" applyAlignment="1">
      <alignment vertical="center" wrapText="1"/>
    </xf>
    <xf numFmtId="0" fontId="18" fillId="4" borderId="4" xfId="0" applyFont="1" applyFill="1" applyBorder="1" applyAlignment="1" applyProtection="1">
      <alignment horizontal="center"/>
    </xf>
    <xf numFmtId="0" fontId="18" fillId="4" borderId="2" xfId="0" applyFont="1" applyFill="1" applyBorder="1" applyAlignment="1" applyProtection="1">
      <alignment horizontal="center"/>
    </xf>
    <xf numFmtId="0" fontId="0" fillId="2" borderId="0" xfId="0" applyFill="1" applyAlignment="1"/>
    <xf numFmtId="0" fontId="0" fillId="0" borderId="0" xfId="0" applyAlignment="1">
      <alignment horizontal="left"/>
    </xf>
    <xf numFmtId="165" fontId="0" fillId="0" borderId="0" xfId="0" applyNumberFormat="1" applyAlignment="1"/>
    <xf numFmtId="170" fontId="0" fillId="0" borderId="0" xfId="2" applyNumberFormat="1" applyFont="1" applyAlignment="1"/>
    <xf numFmtId="165" fontId="0" fillId="0" borderId="0" xfId="0" applyNumberFormat="1" applyAlignment="1">
      <alignment horizontal="center"/>
    </xf>
    <xf numFmtId="0" fontId="0" fillId="0" borderId="31" xfId="0" applyBorder="1"/>
    <xf numFmtId="0" fontId="0" fillId="2" borderId="0" xfId="0" quotePrefix="1" applyFill="1" applyAlignment="1">
      <alignment horizontal="left" vertical="center"/>
    </xf>
    <xf numFmtId="0" fontId="52" fillId="2" borderId="0" xfId="0" applyFont="1" applyFill="1" applyAlignment="1">
      <alignment horizontal="left" vertical="center"/>
    </xf>
    <xf numFmtId="0" fontId="0" fillId="2" borderId="0" xfId="0" applyFont="1" applyFill="1" applyAlignment="1">
      <alignment vertical="center"/>
    </xf>
    <xf numFmtId="0" fontId="0" fillId="2" borderId="0" xfId="0" applyFont="1" applyFill="1" applyAlignment="1">
      <alignment vertical="center" wrapText="1"/>
    </xf>
    <xf numFmtId="0" fontId="49" fillId="2" borderId="0" xfId="0" applyFont="1" applyFill="1" applyAlignment="1">
      <alignment horizontal="left" vertical="center"/>
    </xf>
    <xf numFmtId="0" fontId="55" fillId="2" borderId="0" xfId="7" applyFill="1" applyAlignment="1">
      <alignment horizontal="left" wrapText="1"/>
    </xf>
    <xf numFmtId="0" fontId="0" fillId="2" borderId="0" xfId="0" quotePrefix="1" applyFill="1" applyAlignment="1">
      <alignment horizontal="left" vertical="top"/>
    </xf>
    <xf numFmtId="0" fontId="54" fillId="2" borderId="0" xfId="0" applyFont="1" applyFill="1" applyAlignment="1">
      <alignment horizontal="left" vertical="top"/>
    </xf>
    <xf numFmtId="0" fontId="52" fillId="2" borderId="0" xfId="0" applyFont="1" applyFill="1" applyAlignment="1">
      <alignment horizontal="left" vertical="top"/>
    </xf>
    <xf numFmtId="0" fontId="56" fillId="2" borderId="0" xfId="0" applyFont="1" applyFill="1" applyAlignment="1">
      <alignment horizontal="left" vertical="top"/>
    </xf>
    <xf numFmtId="0" fontId="33" fillId="2" borderId="0" xfId="0" quotePrefix="1" applyFont="1" applyFill="1" applyAlignment="1">
      <alignment horizontal="left" vertical="top"/>
    </xf>
    <xf numFmtId="0" fontId="2" fillId="7" borderId="0" xfId="0" applyFont="1" applyFill="1" applyBorder="1" applyProtection="1"/>
    <xf numFmtId="0" fontId="2" fillId="7" borderId="2" xfId="0" applyFont="1" applyFill="1" applyBorder="1" applyProtection="1"/>
    <xf numFmtId="0" fontId="2" fillId="7" borderId="3" xfId="0" applyFont="1" applyFill="1" applyBorder="1" applyProtection="1"/>
    <xf numFmtId="0" fontId="2" fillId="7" borderId="0" xfId="0" applyFont="1" applyFill="1" applyBorder="1" applyAlignment="1" applyProtection="1"/>
    <xf numFmtId="0" fontId="0" fillId="6" borderId="0" xfId="0" applyFill="1"/>
    <xf numFmtId="0" fontId="2" fillId="7" borderId="13" xfId="0" applyFont="1" applyFill="1" applyBorder="1" applyAlignment="1" applyProtection="1">
      <alignment horizontal="center"/>
    </xf>
    <xf numFmtId="0" fontId="2" fillId="7" borderId="14" xfId="0" applyFont="1" applyFill="1" applyBorder="1" applyAlignment="1" applyProtection="1">
      <alignment horizontal="center"/>
    </xf>
    <xf numFmtId="0" fontId="14" fillId="7" borderId="13" xfId="0" applyFont="1" applyFill="1" applyBorder="1" applyAlignment="1" applyProtection="1"/>
    <xf numFmtId="0" fontId="15" fillId="7" borderId="0" xfId="0" applyFont="1" applyFill="1" applyBorder="1" applyAlignment="1" applyProtection="1"/>
    <xf numFmtId="0" fontId="14" fillId="7" borderId="0" xfId="0" applyFont="1" applyFill="1" applyBorder="1" applyAlignment="1" applyProtection="1"/>
    <xf numFmtId="0" fontId="5" fillId="7" borderId="0" xfId="0" applyFont="1" applyFill="1" applyBorder="1" applyProtection="1"/>
    <xf numFmtId="0" fontId="20" fillId="7" borderId="0" xfId="0" applyFont="1" applyFill="1" applyBorder="1" applyProtection="1"/>
    <xf numFmtId="0" fontId="5" fillId="7" borderId="2" xfId="0" applyFont="1" applyFill="1" applyBorder="1" applyAlignment="1" applyProtection="1">
      <alignment horizontal="center"/>
    </xf>
    <xf numFmtId="0" fontId="2" fillId="7" borderId="2" xfId="0" applyFont="1" applyFill="1" applyBorder="1" applyAlignment="1" applyProtection="1">
      <alignment horizontal="center"/>
    </xf>
    <xf numFmtId="0" fontId="2" fillId="6" borderId="0" xfId="0" applyFont="1" applyFill="1" applyBorder="1" applyProtection="1"/>
    <xf numFmtId="0" fontId="0" fillId="6" borderId="0" xfId="0" applyFill="1" applyBorder="1" applyProtection="1"/>
    <xf numFmtId="0" fontId="33" fillId="0" borderId="0" xfId="0" applyFont="1" applyAlignment="1">
      <alignment horizontal="center"/>
    </xf>
    <xf numFmtId="0" fontId="0" fillId="2" borderId="0" xfId="0" applyFill="1" applyAlignment="1">
      <alignment horizontal="right" vertical="top"/>
    </xf>
    <xf numFmtId="0" fontId="60" fillId="6" borderId="0" xfId="0" applyFont="1" applyFill="1" applyBorder="1" applyAlignment="1" applyProtection="1"/>
    <xf numFmtId="0" fontId="61" fillId="6" borderId="0" xfId="0" applyFont="1" applyFill="1" applyBorder="1" applyAlignment="1" applyProtection="1">
      <alignment horizontal="center"/>
    </xf>
    <xf numFmtId="0" fontId="43" fillId="9" borderId="4" xfId="0" applyFont="1" applyFill="1" applyBorder="1" applyProtection="1"/>
    <xf numFmtId="0" fontId="43" fillId="9" borderId="5" xfId="0" applyFont="1" applyFill="1" applyBorder="1" applyProtection="1"/>
    <xf numFmtId="0" fontId="60" fillId="6" borderId="4" xfId="0" applyFont="1" applyFill="1" applyBorder="1" applyAlignment="1" applyProtection="1"/>
    <xf numFmtId="0" fontId="62" fillId="6" borderId="0" xfId="0" applyFont="1" applyFill="1" applyBorder="1" applyProtection="1"/>
    <xf numFmtId="0" fontId="61" fillId="6" borderId="5" xfId="0" applyFont="1" applyFill="1" applyBorder="1" applyAlignment="1" applyProtection="1">
      <alignment horizontal="center"/>
    </xf>
    <xf numFmtId="0" fontId="63" fillId="6" borderId="4" xfId="0" applyFont="1" applyFill="1" applyBorder="1" applyAlignment="1" applyProtection="1">
      <alignment wrapText="1"/>
    </xf>
    <xf numFmtId="0" fontId="63" fillId="6" borderId="0" xfId="0" applyFont="1" applyFill="1" applyBorder="1" applyAlignment="1" applyProtection="1">
      <alignment wrapText="1"/>
    </xf>
    <xf numFmtId="0" fontId="63" fillId="6" borderId="5" xfId="0" applyFont="1" applyFill="1" applyBorder="1" applyAlignment="1" applyProtection="1">
      <alignment wrapText="1"/>
    </xf>
    <xf numFmtId="0" fontId="0" fillId="6" borderId="4" xfId="0" applyFill="1" applyBorder="1" applyProtection="1"/>
    <xf numFmtId="0" fontId="0" fillId="6" borderId="5" xfId="0" applyFill="1" applyBorder="1" applyProtection="1"/>
    <xf numFmtId="0" fontId="0" fillId="2" borderId="0" xfId="0" applyFill="1" applyAlignment="1">
      <alignmen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applyAlignment="1">
      <alignment wrapText="1"/>
    </xf>
    <xf numFmtId="0" fontId="49" fillId="2" borderId="0" xfId="0" applyFont="1" applyFill="1" applyAlignment="1">
      <alignment vertical="center"/>
    </xf>
    <xf numFmtId="0" fontId="49" fillId="2" borderId="0" xfId="0" applyFont="1" applyFill="1" applyAlignment="1">
      <alignment vertical="center" wrapText="1"/>
    </xf>
    <xf numFmtId="0" fontId="0" fillId="2" borderId="0" xfId="0" applyFont="1" applyFill="1" applyAlignment="1">
      <alignment horizontal="left" vertical="center" wrapText="1"/>
    </xf>
    <xf numFmtId="0" fontId="0" fillId="2" borderId="0" xfId="0" applyFill="1" applyAlignment="1">
      <alignment horizontal="left" wrapText="1"/>
    </xf>
    <xf numFmtId="0" fontId="0" fillId="2" borderId="0" xfId="0" applyFill="1" applyAlignment="1">
      <alignment horizontal="left"/>
    </xf>
    <xf numFmtId="0" fontId="51" fillId="2" borderId="0" xfId="0" applyFont="1" applyFill="1" applyAlignment="1">
      <alignment horizontal="left" vertical="center"/>
    </xf>
    <xf numFmtId="0" fontId="62" fillId="6" borderId="0" xfId="0" applyFont="1" applyFill="1" applyBorder="1" applyAlignment="1" applyProtection="1"/>
    <xf numFmtId="0" fontId="0" fillId="6" borderId="4" xfId="0" applyFill="1" applyBorder="1" applyAlignment="1" applyProtection="1"/>
    <xf numFmtId="0" fontId="0" fillId="6" borderId="0" xfId="0" applyFill="1" applyBorder="1" applyAlignment="1" applyProtection="1"/>
    <xf numFmtId="0" fontId="51" fillId="2" borderId="0" xfId="0" applyFont="1" applyFill="1" applyAlignment="1">
      <alignment horizontal="left"/>
    </xf>
    <xf numFmtId="0" fontId="33" fillId="2" borderId="0" xfId="0" applyFont="1" applyFill="1" applyAlignment="1">
      <alignment vertical="center" wrapText="1"/>
    </xf>
    <xf numFmtId="0" fontId="0" fillId="2" borderId="0" xfId="0" applyFill="1" applyAlignment="1">
      <alignment horizontal="left" vertical="top"/>
    </xf>
    <xf numFmtId="0" fontId="0" fillId="2" borderId="0" xfId="0" applyFill="1" applyAlignment="1">
      <alignment horizontal="left" wrapText="1" indent="2"/>
    </xf>
    <xf numFmtId="0" fontId="0" fillId="2" borderId="0" xfId="0" applyFill="1" applyAlignment="1">
      <alignment horizontal="left" vertical="center" wrapText="1" indent="2"/>
    </xf>
    <xf numFmtId="0" fontId="57" fillId="2" borderId="0" xfId="0" applyFont="1" applyFill="1" applyAlignment="1">
      <alignment vertical="center"/>
    </xf>
    <xf numFmtId="0" fontId="49" fillId="2" borderId="0" xfId="0" applyFont="1" applyFill="1" applyAlignment="1">
      <alignment horizontal="left" vertical="center" indent="2"/>
    </xf>
    <xf numFmtId="0" fontId="19" fillId="6" borderId="0" xfId="0" applyFont="1" applyFill="1" applyBorder="1" applyAlignment="1" applyProtection="1">
      <alignment horizontal="center"/>
    </xf>
    <xf numFmtId="0" fontId="2" fillId="7" borderId="0" xfId="0" applyFont="1" applyFill="1" applyBorder="1" applyAlignment="1" applyProtection="1">
      <alignment horizontal="center"/>
    </xf>
    <xf numFmtId="0" fontId="2" fillId="7" borderId="0" xfId="0" applyFont="1" applyFill="1" applyBorder="1" applyAlignment="1" applyProtection="1">
      <alignment horizontal="left"/>
    </xf>
    <xf numFmtId="0" fontId="2" fillId="6" borderId="0" xfId="0" applyFont="1" applyFill="1" applyBorder="1" applyAlignment="1" applyProtection="1">
      <alignment horizontal="center"/>
    </xf>
    <xf numFmtId="0" fontId="19" fillId="6" borderId="0" xfId="0" applyFont="1" applyFill="1" applyBorder="1" applyAlignment="1" applyProtection="1">
      <alignment horizontal="left"/>
    </xf>
    <xf numFmtId="0" fontId="2" fillId="6" borderId="0" xfId="0" applyFont="1" applyFill="1" applyBorder="1" applyAlignment="1" applyProtection="1">
      <alignment horizontal="left"/>
    </xf>
    <xf numFmtId="0" fontId="19" fillId="7" borderId="0" xfId="0" applyFont="1" applyFill="1" applyBorder="1" applyProtection="1"/>
    <xf numFmtId="0" fontId="0" fillId="0" borderId="0" xfId="0" applyProtection="1"/>
    <xf numFmtId="0" fontId="0" fillId="6" borderId="0" xfId="0" applyFont="1" applyFill="1" applyBorder="1" applyAlignment="1" applyProtection="1"/>
    <xf numFmtId="0" fontId="0" fillId="9" borderId="4" xfId="0" applyFill="1" applyBorder="1" applyAlignment="1" applyProtection="1"/>
    <xf numFmtId="0" fontId="0" fillId="9" borderId="0" xfId="0" applyFill="1" applyBorder="1" applyAlignment="1" applyProtection="1"/>
    <xf numFmtId="0" fontId="0" fillId="9" borderId="5" xfId="0" applyFill="1" applyBorder="1" applyAlignment="1" applyProtection="1"/>
    <xf numFmtId="169" fontId="0" fillId="6" borderId="4" xfId="0" applyNumberFormat="1" applyFill="1" applyBorder="1" applyAlignment="1" applyProtection="1">
      <alignment horizontal="center"/>
    </xf>
    <xf numFmtId="169" fontId="0" fillId="6" borderId="0" xfId="0" applyNumberFormat="1" applyFill="1" applyBorder="1" applyAlignment="1" applyProtection="1">
      <alignment horizontal="center"/>
    </xf>
    <xf numFmtId="44" fontId="0" fillId="6" borderId="0" xfId="6" applyFont="1" applyFill="1" applyBorder="1" applyProtection="1"/>
    <xf numFmtId="0" fontId="0" fillId="6" borderId="0" xfId="0" applyFill="1" applyBorder="1" applyAlignment="1" applyProtection="1">
      <alignment horizontal="center"/>
    </xf>
    <xf numFmtId="0" fontId="0" fillId="6" borderId="5" xfId="0" applyFill="1" applyBorder="1" applyAlignment="1" applyProtection="1">
      <alignment horizontal="center"/>
    </xf>
    <xf numFmtId="0" fontId="0" fillId="6" borderId="0" xfId="0" applyFill="1" applyBorder="1" applyProtection="1">
      <protection locked="0"/>
    </xf>
    <xf numFmtId="0" fontId="0" fillId="6" borderId="12" xfId="0" applyFill="1" applyBorder="1" applyProtection="1"/>
    <xf numFmtId="0" fontId="0" fillId="6" borderId="13" xfId="0" applyFill="1" applyBorder="1" applyProtection="1"/>
    <xf numFmtId="0" fontId="0" fillId="6" borderId="14" xfId="0" applyFill="1" applyBorder="1" applyProtection="1"/>
    <xf numFmtId="0" fontId="0" fillId="2" borderId="0" xfId="0" applyFill="1" applyProtection="1"/>
    <xf numFmtId="44" fontId="0" fillId="2" borderId="8" xfId="6" applyFont="1" applyFill="1" applyBorder="1" applyAlignment="1" applyProtection="1">
      <alignment horizontal="center"/>
      <protection locked="0"/>
    </xf>
    <xf numFmtId="0" fontId="33" fillId="2" borderId="8" xfId="0" applyFont="1" applyFill="1" applyBorder="1" applyAlignment="1" applyProtection="1">
      <alignment horizontal="center"/>
      <protection locked="0"/>
    </xf>
    <xf numFmtId="0" fontId="33" fillId="2" borderId="9" xfId="0" applyFont="1" applyFill="1" applyBorder="1" applyAlignment="1" applyProtection="1">
      <alignment horizontal="center"/>
      <protection locked="0"/>
    </xf>
    <xf numFmtId="165" fontId="0" fillId="2" borderId="8" xfId="0" applyNumberFormat="1" applyFill="1" applyBorder="1" applyAlignment="1" applyProtection="1">
      <alignment horizontal="center"/>
      <protection locked="0"/>
    </xf>
    <xf numFmtId="49" fontId="60" fillId="6" borderId="0" xfId="0" applyNumberFormat="1" applyFont="1" applyFill="1" applyBorder="1" applyAlignment="1" applyProtection="1">
      <alignment horizontal="center"/>
      <protection locked="0"/>
    </xf>
    <xf numFmtId="49" fontId="60" fillId="6" borderId="5" xfId="0" applyNumberFormat="1" applyFont="1" applyFill="1" applyBorder="1" applyAlignment="1" applyProtection="1">
      <alignment horizontal="center"/>
      <protection locked="0"/>
    </xf>
    <xf numFmtId="0" fontId="66" fillId="7" borderId="0" xfId="0" applyFont="1" applyFill="1" applyBorder="1" applyAlignment="1" applyProtection="1"/>
    <xf numFmtId="0" fontId="67" fillId="4" borderId="4" xfId="0" applyFont="1" applyFill="1" applyBorder="1" applyProtection="1"/>
    <xf numFmtId="0" fontId="0" fillId="2" borderId="43" xfId="0" applyFill="1" applyBorder="1" applyAlignment="1">
      <alignment horizontal="center"/>
    </xf>
    <xf numFmtId="0" fontId="0" fillId="2" borderId="64" xfId="0" applyFill="1" applyBorder="1"/>
    <xf numFmtId="0" fontId="0" fillId="0" borderId="0" xfId="0" applyFill="1" applyBorder="1" applyAlignment="1">
      <alignment horizontal="center"/>
    </xf>
    <xf numFmtId="0" fontId="0" fillId="0" borderId="0" xfId="0" applyFill="1" applyAlignment="1">
      <alignment horizontal="center"/>
    </xf>
    <xf numFmtId="0" fontId="0" fillId="0" borderId="0" xfId="0" applyFill="1"/>
    <xf numFmtId="0" fontId="38" fillId="0" borderId="0" xfId="0" applyFont="1" applyAlignment="1">
      <alignment vertical="center" wrapText="1"/>
    </xf>
    <xf numFmtId="0" fontId="23" fillId="4" borderId="4" xfId="0" applyFont="1" applyFill="1" applyBorder="1" applyAlignment="1" applyProtection="1">
      <alignment horizontal="left"/>
    </xf>
    <xf numFmtId="0" fontId="23" fillId="4" borderId="0" xfId="0" applyFont="1" applyFill="1" applyBorder="1" applyAlignment="1" applyProtection="1">
      <alignment horizontal="left"/>
    </xf>
    <xf numFmtId="0" fontId="26" fillId="4" borderId="4" xfId="0" applyFont="1" applyFill="1" applyBorder="1" applyAlignment="1" applyProtection="1">
      <alignment horizontal="center"/>
    </xf>
    <xf numFmtId="0" fontId="26" fillId="4" borderId="0" xfId="0" applyFont="1" applyFill="1" applyBorder="1" applyAlignment="1" applyProtection="1">
      <alignment horizontal="center"/>
    </xf>
    <xf numFmtId="0" fontId="26" fillId="4" borderId="5" xfId="0" applyFont="1" applyFill="1" applyBorder="1" applyAlignment="1" applyProtection="1">
      <alignment horizontal="center"/>
    </xf>
    <xf numFmtId="1" fontId="2" fillId="4" borderId="10" xfId="0" applyNumberFormat="1" applyFont="1" applyFill="1" applyBorder="1" applyAlignment="1" applyProtection="1">
      <alignment horizontal="center"/>
    </xf>
    <xf numFmtId="165" fontId="5" fillId="7" borderId="10" xfId="0" applyNumberFormat="1" applyFont="1" applyFill="1" applyBorder="1" applyAlignment="1" applyProtection="1">
      <alignment horizontal="center"/>
    </xf>
    <xf numFmtId="165" fontId="5" fillId="7" borderId="18" xfId="0" applyNumberFormat="1" applyFont="1" applyFill="1" applyBorder="1" applyAlignment="1" applyProtection="1">
      <alignment horizontal="center"/>
    </xf>
    <xf numFmtId="165" fontId="5" fillId="7" borderId="11" xfId="0" applyNumberFormat="1" applyFont="1" applyFill="1" applyBorder="1" applyAlignment="1" applyProtection="1">
      <alignment horizontal="center" vertical="top"/>
    </xf>
    <xf numFmtId="164" fontId="2" fillId="4" borderId="0" xfId="0" applyNumberFormat="1" applyFont="1" applyFill="1" applyBorder="1" applyAlignment="1" applyProtection="1">
      <alignment horizontal="left"/>
    </xf>
    <xf numFmtId="0" fontId="25" fillId="4" borderId="5" xfId="0" applyFont="1" applyFill="1" applyBorder="1" applyAlignment="1" applyProtection="1"/>
    <xf numFmtId="0" fontId="25" fillId="4" borderId="4" xfId="0" applyFont="1" applyFill="1" applyBorder="1" applyAlignment="1" applyProtection="1">
      <alignment wrapText="1"/>
    </xf>
    <xf numFmtId="0" fontId="0" fillId="0" borderId="19" xfId="0" applyFont="1" applyBorder="1" applyProtection="1">
      <protection locked="0"/>
    </xf>
    <xf numFmtId="1" fontId="6" fillId="4" borderId="10" xfId="0" applyNumberFormat="1" applyFont="1" applyFill="1" applyBorder="1" applyAlignment="1" applyProtection="1">
      <alignment horizontal="center"/>
    </xf>
    <xf numFmtId="0" fontId="32" fillId="0" borderId="0" xfId="0" applyFont="1" applyFill="1" applyBorder="1"/>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wrapText="1"/>
    </xf>
    <xf numFmtId="0" fontId="0" fillId="2" borderId="0" xfId="0" applyFill="1" applyAlignment="1">
      <alignment horizontal="left"/>
    </xf>
    <xf numFmtId="0" fontId="46" fillId="2" borderId="0" xfId="0" applyFont="1" applyFill="1" applyAlignment="1">
      <alignment horizontal="left" vertical="center" wrapText="1"/>
    </xf>
    <xf numFmtId="0" fontId="46" fillId="2" borderId="0" xfId="0" applyFont="1" applyFill="1" applyAlignment="1">
      <alignment horizontal="left" vertical="center"/>
    </xf>
    <xf numFmtId="0" fontId="0" fillId="2" borderId="0" xfId="0" applyFill="1" applyAlignment="1">
      <alignment vertical="center" wrapText="1"/>
    </xf>
    <xf numFmtId="0" fontId="51" fillId="2" borderId="0" xfId="0" applyFont="1" applyFill="1" applyAlignment="1">
      <alignment vertical="center" wrapText="1"/>
    </xf>
    <xf numFmtId="0" fontId="0" fillId="2" borderId="0" xfId="0" applyFill="1" applyAlignment="1">
      <alignment horizontal="left" vertical="center"/>
    </xf>
    <xf numFmtId="0" fontId="64" fillId="2" borderId="0" xfId="0" applyFont="1" applyFill="1" applyAlignment="1">
      <alignment horizontal="center" vertical="center"/>
    </xf>
    <xf numFmtId="0" fontId="51" fillId="2" borderId="0" xfId="0" applyFont="1" applyFill="1" applyAlignment="1">
      <alignment horizontal="left" vertical="center"/>
    </xf>
    <xf numFmtId="0" fontId="33" fillId="2" borderId="0" xfId="0" applyFont="1" applyFill="1" applyAlignment="1">
      <alignment horizontal="left" vertical="center"/>
    </xf>
    <xf numFmtId="0" fontId="53" fillId="2" borderId="0" xfId="0" applyFont="1" applyFill="1" applyAlignment="1">
      <alignment horizontal="left" vertical="center"/>
    </xf>
    <xf numFmtId="16" fontId="49" fillId="2" borderId="0" xfId="0" applyNumberFormat="1" applyFont="1" applyFill="1" applyAlignment="1">
      <alignment horizontal="left" vertical="center"/>
    </xf>
    <xf numFmtId="0" fontId="2" fillId="0" borderId="0" xfId="0" applyFont="1" applyFill="1" applyBorder="1" applyAlignment="1" applyProtection="1">
      <alignment horizontal="left"/>
    </xf>
    <xf numFmtId="0" fontId="2" fillId="4" borderId="4"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5" xfId="0" applyFont="1" applyFill="1" applyBorder="1" applyAlignment="1" applyProtection="1">
      <alignment horizontal="center"/>
    </xf>
    <xf numFmtId="0" fontId="2" fillId="4" borderId="15"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5" xfId="0" applyFont="1" applyFill="1" applyBorder="1" applyAlignment="1" applyProtection="1">
      <alignment horizontal="center"/>
    </xf>
    <xf numFmtId="0" fontId="2" fillId="4" borderId="16" xfId="0" applyFont="1" applyFill="1" applyBorder="1" applyAlignment="1" applyProtection="1">
      <alignment horizontal="center"/>
    </xf>
    <xf numFmtId="0" fontId="2" fillId="4" borderId="17" xfId="0" applyFont="1" applyFill="1" applyBorder="1" applyAlignment="1" applyProtection="1">
      <alignment horizontal="center"/>
    </xf>
    <xf numFmtId="0" fontId="2" fillId="0" borderId="21"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8" xfId="0" applyFont="1" applyFill="1" applyBorder="1" applyAlignment="1" applyProtection="1">
      <alignment horizontal="center"/>
      <protection locked="0"/>
    </xf>
    <xf numFmtId="0" fontId="19" fillId="0" borderId="8" xfId="0" applyFont="1" applyFill="1" applyBorder="1" applyAlignment="1" applyProtection="1">
      <alignment horizontal="center"/>
      <protection locked="0"/>
    </xf>
    <xf numFmtId="0" fontId="19" fillId="0" borderId="9" xfId="0" applyFont="1" applyFill="1" applyBorder="1" applyAlignment="1" applyProtection="1">
      <alignment horizontal="center"/>
      <protection locked="0"/>
    </xf>
    <xf numFmtId="0" fontId="19" fillId="4" borderId="12" xfId="0" applyFont="1" applyFill="1" applyBorder="1" applyAlignment="1" applyProtection="1">
      <alignment horizontal="left" vertical="center" wrapText="1"/>
    </xf>
    <xf numFmtId="0" fontId="19" fillId="4" borderId="13" xfId="0" applyFont="1" applyFill="1" applyBorder="1" applyAlignment="1" applyProtection="1">
      <alignment horizontal="left" vertical="center" wrapText="1"/>
    </xf>
    <xf numFmtId="0" fontId="1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0" fontId="9" fillId="4" borderId="16" xfId="0" applyFont="1" applyFill="1" applyBorder="1" applyAlignment="1" applyProtection="1">
      <alignment horizontal="left" vertical="center" wrapText="1"/>
    </xf>
    <xf numFmtId="0" fontId="9" fillId="4" borderId="17" xfId="0" applyFont="1" applyFill="1" applyBorder="1" applyAlignment="1" applyProtection="1">
      <alignment horizontal="left" vertical="center" wrapText="1"/>
    </xf>
    <xf numFmtId="0" fontId="10" fillId="4" borderId="1" xfId="0" applyFont="1" applyFill="1" applyBorder="1" applyAlignment="1" applyProtection="1">
      <alignment horizontal="center"/>
    </xf>
    <xf numFmtId="0" fontId="10" fillId="4" borderId="2" xfId="0" applyFont="1" applyFill="1" applyBorder="1" applyAlignment="1" applyProtection="1">
      <alignment horizontal="center"/>
    </xf>
    <xf numFmtId="0" fontId="19" fillId="0" borderId="21" xfId="0" applyFont="1" applyFill="1" applyBorder="1" applyAlignment="1" applyProtection="1">
      <alignment horizontal="center"/>
    </xf>
    <xf numFmtId="0" fontId="19" fillId="0" borderId="8" xfId="0" applyFont="1" applyFill="1" applyBorder="1" applyAlignment="1" applyProtection="1">
      <alignment horizontal="center"/>
    </xf>
    <xf numFmtId="0" fontId="2" fillId="0" borderId="9" xfId="0" applyFont="1" applyFill="1" applyBorder="1" applyAlignment="1" applyProtection="1">
      <alignment horizontal="center"/>
      <protection locked="0"/>
    </xf>
    <xf numFmtId="43" fontId="2" fillId="4" borderId="18" xfId="1" applyFont="1" applyFill="1" applyBorder="1" applyAlignment="1" applyProtection="1">
      <alignment horizontal="center"/>
    </xf>
    <xf numFmtId="43" fontId="2" fillId="4" borderId="10" xfId="1" applyFont="1" applyFill="1" applyBorder="1" applyAlignment="1" applyProtection="1">
      <alignment horizontal="center"/>
    </xf>
    <xf numFmtId="43" fontId="2" fillId="4" borderId="19" xfId="1" applyFont="1" applyFill="1" applyBorder="1" applyAlignment="1" applyProtection="1">
      <alignment horizontal="center"/>
    </xf>
    <xf numFmtId="43" fontId="23" fillId="4" borderId="18" xfId="1" applyFont="1" applyFill="1" applyBorder="1" applyAlignment="1" applyProtection="1">
      <alignment horizontal="center"/>
    </xf>
    <xf numFmtId="43" fontId="23" fillId="4" borderId="10" xfId="1" applyFont="1" applyFill="1" applyBorder="1" applyAlignment="1" applyProtection="1">
      <alignment horizontal="center"/>
    </xf>
    <xf numFmtId="43" fontId="23" fillId="4" borderId="19" xfId="1" applyFont="1" applyFill="1" applyBorder="1" applyAlignment="1" applyProtection="1">
      <alignment horizontal="center"/>
    </xf>
    <xf numFmtId="43" fontId="19" fillId="3" borderId="0" xfId="1" applyFont="1" applyFill="1" applyBorder="1" applyAlignment="1" applyProtection="1">
      <alignment horizontal="center"/>
      <protection locked="0"/>
    </xf>
    <xf numFmtId="44" fontId="19" fillId="4" borderId="20" xfId="2" applyFont="1" applyFill="1" applyBorder="1" applyAlignment="1" applyProtection="1">
      <alignment horizontal="center"/>
    </xf>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9" fillId="4" borderId="3" xfId="0" applyFont="1" applyFill="1" applyBorder="1" applyAlignment="1" applyProtection="1">
      <alignment horizontal="left" vertical="center"/>
    </xf>
    <xf numFmtId="0" fontId="19" fillId="4" borderId="4" xfId="0" applyFont="1" applyFill="1" applyBorder="1" applyAlignment="1" applyProtection="1">
      <alignment horizontal="left" vertical="center"/>
    </xf>
    <xf numFmtId="0" fontId="19" fillId="4" borderId="0" xfId="0" applyFont="1" applyFill="1" applyBorder="1" applyAlignment="1" applyProtection="1">
      <alignment horizontal="left" vertical="center"/>
    </xf>
    <xf numFmtId="0" fontId="19" fillId="4" borderId="5" xfId="0" applyFont="1" applyFill="1" applyBorder="1" applyAlignment="1" applyProtection="1">
      <alignment horizontal="left" vertical="center"/>
    </xf>
    <xf numFmtId="0" fontId="19" fillId="4" borderId="4" xfId="0" applyFont="1" applyFill="1" applyBorder="1" applyAlignment="1" applyProtection="1">
      <alignment horizontal="right"/>
    </xf>
    <xf numFmtId="0" fontId="19" fillId="4" borderId="0" xfId="0" applyFont="1" applyFill="1" applyBorder="1" applyAlignment="1" applyProtection="1">
      <alignment horizontal="right"/>
    </xf>
    <xf numFmtId="1" fontId="2" fillId="4" borderId="10" xfId="0" applyNumberFormat="1" applyFont="1" applyFill="1" applyBorder="1" applyAlignment="1" applyProtection="1">
      <alignment horizontal="center"/>
    </xf>
    <xf numFmtId="1" fontId="2" fillId="4" borderId="11" xfId="0" applyNumberFormat="1" applyFont="1" applyFill="1" applyBorder="1" applyAlignment="1" applyProtection="1">
      <alignment horizontal="center"/>
    </xf>
    <xf numFmtId="0" fontId="5" fillId="4" borderId="4"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applyBorder="1" applyAlignment="1" applyProtection="1">
      <alignment horizontal="center"/>
    </xf>
    <xf numFmtId="0" fontId="19" fillId="4" borderId="0" xfId="0" applyFont="1" applyFill="1" applyBorder="1" applyAlignment="1" applyProtection="1">
      <alignment horizontal="center"/>
    </xf>
    <xf numFmtId="0" fontId="5" fillId="4" borderId="0" xfId="0" applyFont="1" applyFill="1" applyBorder="1" applyAlignment="1" applyProtection="1">
      <alignment horizontal="center" wrapText="1"/>
    </xf>
    <xf numFmtId="0" fontId="5" fillId="4" borderId="0" xfId="0" applyFont="1" applyFill="1" applyBorder="1" applyAlignment="1" applyProtection="1">
      <alignment horizontal="center" vertical="center" wrapText="1"/>
    </xf>
    <xf numFmtId="0" fontId="5" fillId="4" borderId="5" xfId="0" applyFont="1" applyFill="1" applyBorder="1" applyAlignment="1" applyProtection="1">
      <alignment horizontal="center" wrapText="1"/>
    </xf>
    <xf numFmtId="0" fontId="23" fillId="4" borderId="4" xfId="0" applyFont="1" applyFill="1" applyBorder="1" applyAlignment="1" applyProtection="1">
      <alignment horizontal="center" vertical="top"/>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4" fillId="4" borderId="4"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9" fillId="4" borderId="15" xfId="0" applyFont="1" applyFill="1" applyBorder="1" applyAlignment="1" applyProtection="1">
      <alignment horizontal="center"/>
    </xf>
    <xf numFmtId="0" fontId="19" fillId="4" borderId="16" xfId="0" applyFont="1" applyFill="1" applyBorder="1" applyAlignment="1" applyProtection="1">
      <alignment horizontal="center"/>
    </xf>
    <xf numFmtId="0" fontId="19" fillId="4" borderId="17" xfId="0" applyFont="1" applyFill="1" applyBorder="1" applyAlignment="1" applyProtection="1">
      <alignment horizontal="center"/>
    </xf>
    <xf numFmtId="165" fontId="5" fillId="0" borderId="10" xfId="0" applyNumberFormat="1" applyFont="1" applyFill="1" applyBorder="1" applyAlignment="1" applyProtection="1">
      <alignment horizontal="center"/>
      <protection locked="0"/>
    </xf>
    <xf numFmtId="165" fontId="19" fillId="0" borderId="10" xfId="0" applyNumberFormat="1" applyFont="1" applyFill="1" applyBorder="1" applyAlignment="1" applyProtection="1">
      <alignment horizontal="center"/>
      <protection locked="0"/>
    </xf>
    <xf numFmtId="0" fontId="23" fillId="4" borderId="4" xfId="0" applyFont="1" applyFill="1" applyBorder="1" applyAlignment="1" applyProtection="1">
      <alignment horizontal="left" vertical="center"/>
    </xf>
    <xf numFmtId="0" fontId="23" fillId="4" borderId="0" xfId="0" applyFont="1" applyFill="1" applyBorder="1" applyAlignment="1" applyProtection="1">
      <alignment horizontal="left" vertical="center"/>
    </xf>
    <xf numFmtId="165" fontId="19" fillId="0" borderId="8" xfId="0" applyNumberFormat="1" applyFont="1" applyFill="1" applyBorder="1" applyAlignment="1" applyProtection="1">
      <alignment horizontal="center"/>
      <protection locked="0"/>
    </xf>
    <xf numFmtId="0" fontId="23" fillId="4" borderId="4"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19" fillId="0" borderId="8" xfId="0" quotePrefix="1" applyFont="1" applyFill="1" applyBorder="1" applyAlignment="1" applyProtection="1">
      <alignment horizontal="center"/>
      <protection locked="0"/>
    </xf>
    <xf numFmtId="0" fontId="19" fillId="0" borderId="9" xfId="0" quotePrefix="1" applyFont="1" applyFill="1" applyBorder="1" applyAlignment="1" applyProtection="1">
      <alignment horizontal="center"/>
      <protection locked="0"/>
    </xf>
    <xf numFmtId="0" fontId="23" fillId="4" borderId="4"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 fillId="4" borderId="4"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49" fontId="34" fillId="0" borderId="8" xfId="0" applyNumberFormat="1" applyFont="1" applyBorder="1" applyAlignment="1" applyProtection="1">
      <alignment horizontal="center"/>
      <protection locked="0"/>
    </xf>
    <xf numFmtId="49" fontId="34" fillId="0" borderId="9" xfId="0" applyNumberFormat="1" applyFont="1" applyBorder="1" applyAlignment="1" applyProtection="1">
      <alignment horizontal="center"/>
      <protection locked="0"/>
    </xf>
    <xf numFmtId="0" fontId="5" fillId="0" borderId="8" xfId="0" applyFont="1" applyFill="1" applyBorder="1" applyAlignment="1" applyProtection="1">
      <alignment horizontal="center"/>
      <protection locked="0"/>
    </xf>
    <xf numFmtId="168" fontId="5" fillId="0" borderId="10" xfId="0" applyNumberFormat="1" applyFont="1" applyFill="1" applyBorder="1" applyAlignment="1" applyProtection="1">
      <alignment horizontal="left" indent="1"/>
      <protection locked="0"/>
    </xf>
    <xf numFmtId="168" fontId="5" fillId="0" borderId="11" xfId="0" applyNumberFormat="1" applyFont="1" applyFill="1" applyBorder="1" applyAlignment="1" applyProtection="1">
      <alignment horizontal="left" indent="1"/>
      <protection locked="0"/>
    </xf>
    <xf numFmtId="0" fontId="26" fillId="4" borderId="4" xfId="0" applyFont="1" applyFill="1" applyBorder="1" applyAlignment="1" applyProtection="1">
      <alignment horizontal="center"/>
    </xf>
    <xf numFmtId="0" fontId="26" fillId="4" borderId="0" xfId="0" applyFont="1" applyFill="1" applyBorder="1" applyAlignment="1" applyProtection="1">
      <alignment horizontal="center"/>
    </xf>
    <xf numFmtId="0" fontId="26" fillId="4" borderId="5" xfId="0" applyFont="1" applyFill="1" applyBorder="1" applyAlignment="1" applyProtection="1">
      <alignment horizontal="center"/>
    </xf>
    <xf numFmtId="0" fontId="19" fillId="0" borderId="1"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23" fillId="4" borderId="4" xfId="0" quotePrefix="1" applyFont="1" applyFill="1" applyBorder="1" applyAlignment="1" applyProtection="1">
      <alignment horizontal="center" vertical="center" wrapText="1"/>
    </xf>
    <xf numFmtId="0" fontId="23" fillId="4" borderId="0" xfId="0" quotePrefix="1"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22" fillId="4" borderId="4"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3" fillId="4" borderId="1" xfId="0" applyFont="1" applyFill="1" applyBorder="1" applyAlignment="1" applyProtection="1">
      <alignment horizontal="left" vertical="center"/>
    </xf>
    <xf numFmtId="0" fontId="23" fillId="4" borderId="2" xfId="0" applyFont="1" applyFill="1" applyBorder="1" applyAlignment="1" applyProtection="1">
      <alignment horizontal="left" vertical="center"/>
    </xf>
    <xf numFmtId="165" fontId="5" fillId="0" borderId="6" xfId="0" applyNumberFormat="1" applyFont="1" applyFill="1" applyBorder="1" applyAlignment="1" applyProtection="1">
      <alignment horizontal="center"/>
      <protection locked="0"/>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49" fontId="5" fillId="0" borderId="10" xfId="0" applyNumberFormat="1" applyFont="1" applyFill="1" applyBorder="1" applyAlignment="1" applyProtection="1">
      <alignment horizontal="left" indent="1"/>
      <protection locked="0"/>
    </xf>
    <xf numFmtId="49" fontId="5" fillId="0" borderId="11" xfId="0" applyNumberFormat="1" applyFont="1" applyFill="1" applyBorder="1" applyAlignment="1" applyProtection="1">
      <alignment horizontal="left" indent="1"/>
      <protection locked="0"/>
    </xf>
    <xf numFmtId="0" fontId="2" fillId="4" borderId="4" xfId="0" applyFont="1" applyFill="1" applyBorder="1" applyAlignment="1" applyProtection="1">
      <alignment horizontal="left" wrapText="1"/>
    </xf>
    <xf numFmtId="0" fontId="2" fillId="4" borderId="0" xfId="0" applyFont="1" applyFill="1" applyBorder="1" applyAlignment="1" applyProtection="1">
      <alignment horizontal="left" wrapText="1"/>
    </xf>
    <xf numFmtId="49" fontId="5" fillId="0" borderId="2" xfId="0" applyNumberFormat="1" applyFont="1" applyFill="1" applyBorder="1" applyAlignment="1" applyProtection="1">
      <alignment horizontal="center"/>
      <protection locked="0"/>
    </xf>
    <xf numFmtId="49" fontId="5" fillId="0" borderId="3" xfId="0" applyNumberFormat="1" applyFont="1" applyFill="1" applyBorder="1" applyAlignment="1" applyProtection="1">
      <alignment horizontal="center"/>
      <protection locked="0"/>
    </xf>
    <xf numFmtId="49" fontId="5" fillId="0" borderId="8" xfId="0" applyNumberFormat="1" applyFont="1" applyFill="1" applyBorder="1" applyAlignment="1" applyProtection="1">
      <alignment horizontal="center"/>
      <protection locked="0"/>
    </xf>
    <xf numFmtId="49" fontId="5" fillId="0" borderId="9" xfId="0" applyNumberFormat="1" applyFont="1" applyFill="1" applyBorder="1" applyAlignment="1" applyProtection="1">
      <alignment horizontal="center"/>
      <protection locked="0"/>
    </xf>
    <xf numFmtId="0" fontId="13" fillId="7" borderId="0" xfId="0"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0" fontId="39" fillId="7" borderId="1" xfId="0" applyFont="1" applyFill="1" applyBorder="1" applyAlignment="1" applyProtection="1">
      <alignment horizontal="right"/>
    </xf>
    <xf numFmtId="0" fontId="39" fillId="7" borderId="2" xfId="0" applyFont="1" applyFill="1" applyBorder="1" applyAlignment="1" applyProtection="1">
      <alignment horizontal="right"/>
    </xf>
    <xf numFmtId="0" fontId="2" fillId="0" borderId="32" xfId="0" applyFont="1" applyFill="1" applyBorder="1" applyAlignment="1" applyProtection="1">
      <alignment horizontal="left"/>
      <protection locked="0"/>
    </xf>
    <xf numFmtId="0" fontId="2" fillId="0" borderId="31" xfId="0" applyFont="1" applyFill="1" applyBorder="1" applyAlignment="1" applyProtection="1">
      <alignment horizontal="left"/>
      <protection locked="0"/>
    </xf>
    <xf numFmtId="0" fontId="2" fillId="0" borderId="50" xfId="0" applyFont="1" applyFill="1" applyBorder="1" applyAlignment="1" applyProtection="1">
      <alignment horizontal="left"/>
      <protection locked="0"/>
    </xf>
    <xf numFmtId="0" fontId="2" fillId="0" borderId="2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0" fontId="2" fillId="0" borderId="49"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2" fillId="0" borderId="51" xfId="0" applyFont="1" applyFill="1" applyBorder="1" applyAlignment="1" applyProtection="1">
      <alignment horizontal="left"/>
      <protection locked="0"/>
    </xf>
    <xf numFmtId="0" fontId="2" fillId="0" borderId="52" xfId="0" applyFont="1" applyFill="1" applyBorder="1" applyAlignment="1" applyProtection="1">
      <alignment horizontal="left"/>
      <protection locked="0"/>
    </xf>
    <xf numFmtId="0" fontId="2" fillId="0" borderId="55" xfId="0" applyFont="1" applyFill="1" applyBorder="1" applyAlignment="1" applyProtection="1">
      <alignment horizontal="left"/>
      <protection locked="0"/>
    </xf>
    <xf numFmtId="0" fontId="2" fillId="0" borderId="53" xfId="0" applyFont="1" applyFill="1" applyBorder="1" applyAlignment="1" applyProtection="1">
      <alignment horizontal="left"/>
      <protection locked="0"/>
    </xf>
    <xf numFmtId="0" fontId="2" fillId="0" borderId="54" xfId="0" applyFont="1" applyFill="1" applyBorder="1" applyAlignment="1" applyProtection="1">
      <alignment horizontal="left"/>
      <protection locked="0"/>
    </xf>
    <xf numFmtId="0" fontId="2" fillId="0" borderId="27"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5" fillId="4" borderId="15" xfId="0" applyFont="1" applyFill="1" applyBorder="1" applyAlignment="1" applyProtection="1">
      <alignment horizontal="left"/>
    </xf>
    <xf numFmtId="0" fontId="5" fillId="4" borderId="16" xfId="0" applyFont="1" applyFill="1" applyBorder="1" applyAlignment="1" applyProtection="1">
      <alignment horizontal="left"/>
    </xf>
    <xf numFmtId="0" fontId="5" fillId="4" borderId="17" xfId="0" applyFont="1" applyFill="1" applyBorder="1" applyAlignment="1" applyProtection="1">
      <alignment horizontal="left"/>
    </xf>
    <xf numFmtId="0" fontId="5" fillId="4" borderId="35" xfId="0" applyFont="1" applyFill="1" applyBorder="1" applyAlignment="1" applyProtection="1">
      <alignment horizontal="center"/>
    </xf>
    <xf numFmtId="0" fontId="5" fillId="4" borderId="36" xfId="0" applyFont="1" applyFill="1" applyBorder="1" applyAlignment="1" applyProtection="1">
      <alignment horizontal="center"/>
    </xf>
    <xf numFmtId="0" fontId="7" fillId="4" borderId="35" xfId="0" applyFont="1" applyFill="1" applyBorder="1" applyAlignment="1" applyProtection="1">
      <alignment horizontal="center"/>
    </xf>
    <xf numFmtId="0" fontId="7" fillId="4" borderId="36" xfId="0" applyFont="1" applyFill="1" applyBorder="1" applyAlignment="1" applyProtection="1">
      <alignment horizontal="center"/>
    </xf>
    <xf numFmtId="0" fontId="18" fillId="4" borderId="4" xfId="0" applyFont="1" applyFill="1" applyBorder="1" applyAlignment="1" applyProtection="1">
      <alignment horizontal="center"/>
    </xf>
    <xf numFmtId="0" fontId="18" fillId="4" borderId="5" xfId="0" applyFont="1" applyFill="1" applyBorder="1" applyAlignment="1" applyProtection="1">
      <alignment horizontal="center"/>
    </xf>
    <xf numFmtId="0" fontId="37" fillId="4" borderId="12" xfId="0" applyFont="1" applyFill="1" applyBorder="1" applyAlignment="1" applyProtection="1">
      <alignment horizontal="center"/>
    </xf>
    <xf numFmtId="0" fontId="37" fillId="4" borderId="14" xfId="0" applyFont="1" applyFill="1" applyBorder="1" applyAlignment="1" applyProtection="1">
      <alignment horizontal="center"/>
    </xf>
    <xf numFmtId="0" fontId="2" fillId="0" borderId="34" xfId="0" applyFont="1" applyFill="1" applyBorder="1" applyAlignment="1" applyProtection="1">
      <alignment horizontal="left"/>
      <protection locked="0"/>
    </xf>
    <xf numFmtId="0" fontId="2" fillId="0" borderId="59" xfId="0" applyFont="1" applyFill="1" applyBorder="1" applyAlignment="1" applyProtection="1">
      <alignment horizontal="left"/>
      <protection locked="0"/>
    </xf>
    <xf numFmtId="0" fontId="16" fillId="4" borderId="1" xfId="0" applyFont="1" applyFill="1" applyBorder="1" applyAlignment="1" applyProtection="1">
      <alignment horizontal="center"/>
    </xf>
    <xf numFmtId="0" fontId="16" fillId="4" borderId="2" xfId="0" applyFont="1" applyFill="1" applyBorder="1" applyAlignment="1" applyProtection="1">
      <alignment horizontal="center"/>
    </xf>
    <xf numFmtId="0" fontId="38" fillId="7" borderId="1" xfId="0" applyFont="1" applyFill="1" applyBorder="1" applyAlignment="1" applyProtection="1">
      <alignment horizontal="right"/>
    </xf>
    <xf numFmtId="0" fontId="38" fillId="7" borderId="2" xfId="0" applyFont="1" applyFill="1" applyBorder="1" applyAlignment="1" applyProtection="1">
      <alignment horizontal="right"/>
    </xf>
    <xf numFmtId="0" fontId="39" fillId="7" borderId="4" xfId="0" applyFont="1" applyFill="1" applyBorder="1" applyAlignment="1" applyProtection="1">
      <alignment horizontal="right"/>
    </xf>
    <xf numFmtId="0" fontId="39" fillId="7" borderId="0" xfId="0" applyFont="1" applyFill="1" applyBorder="1" applyAlignment="1" applyProtection="1">
      <alignment horizontal="right"/>
    </xf>
    <xf numFmtId="49" fontId="34" fillId="6" borderId="8" xfId="0" applyNumberFormat="1" applyFont="1" applyFill="1" applyBorder="1" applyAlignment="1">
      <alignment horizontal="center"/>
    </xf>
    <xf numFmtId="0" fontId="34" fillId="6" borderId="8" xfId="0" applyFont="1" applyFill="1" applyBorder="1" applyAlignment="1">
      <alignment horizontal="center"/>
    </xf>
    <xf numFmtId="0" fontId="34" fillId="6" borderId="9" xfId="0" applyFont="1" applyFill="1" applyBorder="1" applyAlignment="1">
      <alignment horizontal="center"/>
    </xf>
    <xf numFmtId="0" fontId="18" fillId="4" borderId="1" xfId="0" applyFont="1" applyFill="1" applyBorder="1" applyAlignment="1" applyProtection="1">
      <alignment horizontal="center"/>
    </xf>
    <xf numFmtId="0" fontId="18" fillId="4" borderId="3" xfId="0" applyFont="1" applyFill="1" applyBorder="1" applyAlignment="1" applyProtection="1">
      <alignment horizontal="center"/>
    </xf>
    <xf numFmtId="0" fontId="18" fillId="4" borderId="1" xfId="0" applyFont="1" applyFill="1" applyBorder="1" applyAlignment="1" applyProtection="1">
      <alignment horizontal="center" vertical="top"/>
    </xf>
    <xf numFmtId="0" fontId="18" fillId="4" borderId="2" xfId="0" applyFont="1" applyFill="1" applyBorder="1" applyAlignment="1" applyProtection="1">
      <alignment horizontal="center" vertical="top"/>
    </xf>
    <xf numFmtId="0" fontId="18" fillId="4" borderId="2" xfId="0" applyFont="1" applyFill="1" applyBorder="1" applyAlignment="1" applyProtection="1">
      <alignment horizontal="center"/>
    </xf>
    <xf numFmtId="0" fontId="16" fillId="4" borderId="3" xfId="0" applyFont="1" applyFill="1" applyBorder="1" applyAlignment="1" applyProtection="1">
      <alignment horizontal="center"/>
    </xf>
    <xf numFmtId="0" fontId="16" fillId="4" borderId="1" xfId="0" applyFont="1" applyFill="1" applyBorder="1" applyAlignment="1" applyProtection="1">
      <alignment horizontal="center" vertical="top"/>
    </xf>
    <xf numFmtId="0" fontId="16" fillId="4" borderId="2" xfId="0" applyFont="1" applyFill="1" applyBorder="1" applyAlignment="1" applyProtection="1">
      <alignment horizontal="center" vertical="top"/>
    </xf>
    <xf numFmtId="165" fontId="34" fillId="6" borderId="6" xfId="0" applyNumberFormat="1" applyFont="1" applyFill="1" applyBorder="1" applyAlignment="1">
      <alignment horizontal="center"/>
    </xf>
    <xf numFmtId="0" fontId="34" fillId="6" borderId="6" xfId="0" applyFont="1" applyFill="1" applyBorder="1" applyAlignment="1">
      <alignment horizontal="center"/>
    </xf>
    <xf numFmtId="0" fontId="34" fillId="6" borderId="29" xfId="0" applyFont="1" applyFill="1" applyBorder="1" applyAlignment="1">
      <alignment horizontal="center"/>
    </xf>
    <xf numFmtId="0" fontId="34" fillId="6" borderId="7" xfId="0" applyFont="1" applyFill="1" applyBorder="1" applyAlignment="1">
      <alignment horizontal="center"/>
    </xf>
    <xf numFmtId="0" fontId="16" fillId="4" borderId="4" xfId="0" applyFont="1" applyFill="1" applyBorder="1" applyAlignment="1" applyProtection="1">
      <alignment horizontal="center"/>
    </xf>
    <xf numFmtId="0" fontId="16" fillId="4" borderId="0" xfId="0" applyFont="1" applyFill="1" applyBorder="1" applyAlignment="1" applyProtection="1">
      <alignment horizontal="center"/>
    </xf>
    <xf numFmtId="0" fontId="18" fillId="4" borderId="35" xfId="0" applyFont="1" applyFill="1" applyBorder="1" applyAlignment="1" applyProtection="1">
      <alignment horizontal="left"/>
    </xf>
    <xf numFmtId="0" fontId="18" fillId="4" borderId="57" xfId="0" applyFont="1" applyFill="1" applyBorder="1" applyAlignment="1" applyProtection="1">
      <alignment horizontal="left"/>
    </xf>
    <xf numFmtId="0" fontId="18" fillId="4" borderId="36" xfId="0" applyFont="1" applyFill="1" applyBorder="1" applyAlignment="1" applyProtection="1">
      <alignment horizontal="left"/>
    </xf>
    <xf numFmtId="0" fontId="5" fillId="4" borderId="60" xfId="0" applyFont="1" applyFill="1" applyBorder="1" applyAlignment="1" applyProtection="1">
      <alignment horizontal="left"/>
    </xf>
    <xf numFmtId="0" fontId="5" fillId="4" borderId="56" xfId="0" applyFont="1" applyFill="1" applyBorder="1" applyAlignment="1" applyProtection="1">
      <alignment horizontal="left"/>
    </xf>
    <xf numFmtId="0" fontId="2" fillId="4" borderId="15" xfId="0" applyFont="1" applyFill="1" applyBorder="1" applyAlignment="1" applyProtection="1">
      <alignment horizontal="center"/>
      <protection locked="0"/>
    </xf>
    <xf numFmtId="0" fontId="2" fillId="4" borderId="17" xfId="0" applyFont="1" applyFill="1" applyBorder="1" applyAlignment="1" applyProtection="1">
      <alignment horizontal="center"/>
      <protection locked="0"/>
    </xf>
    <xf numFmtId="0" fontId="18" fillId="4" borderId="15" xfId="0" applyFont="1" applyFill="1" applyBorder="1" applyAlignment="1" applyProtection="1">
      <alignment horizontal="left"/>
    </xf>
    <xf numFmtId="0" fontId="18" fillId="4" borderId="16" xfId="0" applyFont="1" applyFill="1" applyBorder="1" applyAlignment="1" applyProtection="1">
      <alignment horizontal="left"/>
    </xf>
    <xf numFmtId="0" fontId="18" fillId="4" borderId="17" xfId="0" applyFont="1" applyFill="1" applyBorder="1" applyAlignment="1" applyProtection="1">
      <alignment horizontal="left"/>
    </xf>
    <xf numFmtId="0" fontId="18" fillId="4" borderId="0" xfId="0" applyFont="1" applyFill="1" applyBorder="1" applyAlignment="1" applyProtection="1">
      <alignment horizontal="center"/>
    </xf>
    <xf numFmtId="0" fontId="5" fillId="4" borderId="15" xfId="0" applyFont="1" applyFill="1" applyBorder="1" applyAlignment="1" applyProtection="1">
      <alignment horizontal="left"/>
      <protection locked="0"/>
    </xf>
    <xf numFmtId="0" fontId="5" fillId="4" borderId="17" xfId="0" applyFont="1" applyFill="1" applyBorder="1" applyAlignment="1" applyProtection="1">
      <alignment horizontal="left"/>
      <protection locked="0"/>
    </xf>
    <xf numFmtId="0" fontId="18" fillId="4" borderId="12" xfId="0" applyFont="1" applyFill="1" applyBorder="1" applyAlignment="1" applyProtection="1">
      <alignment horizontal="center"/>
    </xf>
    <xf numFmtId="0" fontId="18" fillId="4" borderId="14" xfId="0" applyFont="1" applyFill="1" applyBorder="1" applyAlignment="1" applyProtection="1">
      <alignment horizontal="center"/>
    </xf>
    <xf numFmtId="0" fontId="0" fillId="2" borderId="21" xfId="0" applyFill="1" applyBorder="1" applyAlignment="1" applyProtection="1">
      <alignment horizontal="center"/>
    </xf>
    <xf numFmtId="0" fontId="0" fillId="2" borderId="8" xfId="0" applyFill="1" applyBorder="1" applyAlignment="1" applyProtection="1">
      <alignment horizontal="center"/>
    </xf>
    <xf numFmtId="165" fontId="0" fillId="2" borderId="8" xfId="0" applyNumberFormat="1" applyFill="1" applyBorder="1" applyAlignment="1" applyProtection="1">
      <alignment horizontal="center"/>
      <protection locked="0"/>
    </xf>
    <xf numFmtId="165" fontId="0" fillId="2" borderId="9" xfId="0" applyNumberFormat="1" applyFill="1" applyBorder="1" applyAlignment="1" applyProtection="1">
      <alignment horizontal="center"/>
      <protection locked="0"/>
    </xf>
    <xf numFmtId="165" fontId="45" fillId="2" borderId="8" xfId="0" applyNumberFormat="1" applyFont="1" applyFill="1" applyBorder="1" applyAlignment="1" applyProtection="1">
      <alignment horizontal="center"/>
      <protection locked="0"/>
    </xf>
    <xf numFmtId="165" fontId="65" fillId="6" borderId="0" xfId="0" applyNumberFormat="1" applyFont="1" applyFill="1" applyBorder="1" applyAlignment="1" applyProtection="1">
      <alignment horizontal="center"/>
      <protection locked="0"/>
    </xf>
    <xf numFmtId="49" fontId="0" fillId="2" borderId="8" xfId="0" applyNumberFormat="1" applyFill="1" applyBorder="1" applyAlignment="1" applyProtection="1">
      <alignment horizontal="left"/>
      <protection locked="0"/>
    </xf>
    <xf numFmtId="0" fontId="63" fillId="6" borderId="4" xfId="0" applyFont="1" applyFill="1" applyBorder="1" applyAlignment="1" applyProtection="1">
      <alignment horizontal="left" wrapText="1"/>
    </xf>
    <xf numFmtId="0" fontId="63" fillId="6" borderId="0" xfId="0" applyFont="1" applyFill="1" applyBorder="1" applyAlignment="1" applyProtection="1">
      <alignment horizontal="left" wrapText="1"/>
    </xf>
    <xf numFmtId="0" fontId="63" fillId="6" borderId="5" xfId="0" applyFont="1" applyFill="1" applyBorder="1" applyAlignment="1" applyProtection="1">
      <alignment horizontal="left" wrapText="1"/>
    </xf>
    <xf numFmtId="0" fontId="63" fillId="6" borderId="4" xfId="0" applyFont="1" applyFill="1" applyBorder="1" applyAlignment="1" applyProtection="1">
      <alignment horizontal="left" vertical="top" wrapText="1"/>
    </xf>
    <xf numFmtId="0" fontId="63" fillId="6" borderId="0" xfId="0" applyFont="1" applyFill="1" applyBorder="1" applyAlignment="1" applyProtection="1">
      <alignment horizontal="left" vertical="top" wrapText="1"/>
    </xf>
    <xf numFmtId="0" fontId="63" fillId="6" borderId="5" xfId="0" applyFont="1" applyFill="1" applyBorder="1" applyAlignment="1" applyProtection="1">
      <alignment horizontal="left" vertical="top" wrapText="1"/>
    </xf>
    <xf numFmtId="169" fontId="0" fillId="2" borderId="21" xfId="0" applyNumberFormat="1" applyFill="1" applyBorder="1" applyAlignment="1" applyProtection="1">
      <alignment horizontal="center"/>
      <protection locked="0"/>
    </xf>
    <xf numFmtId="169" fontId="0" fillId="2" borderId="8" xfId="0" applyNumberFormat="1" applyFill="1" applyBorder="1" applyAlignment="1" applyProtection="1">
      <alignment horizontal="center"/>
      <protection locked="0"/>
    </xf>
    <xf numFmtId="0" fontId="61" fillId="6" borderId="4" xfId="0" applyFont="1" applyFill="1" applyBorder="1" applyAlignment="1" applyProtection="1">
      <alignment horizontal="center" wrapText="1"/>
    </xf>
    <xf numFmtId="0" fontId="61" fillId="6" borderId="0" xfId="0" applyFont="1" applyFill="1" applyBorder="1" applyAlignment="1" applyProtection="1">
      <alignment horizontal="center" wrapText="1"/>
    </xf>
    <xf numFmtId="0" fontId="61" fillId="6" borderId="0" xfId="0" applyFont="1" applyFill="1" applyBorder="1" applyAlignment="1" applyProtection="1">
      <alignment horizontal="center" vertical="center"/>
    </xf>
    <xf numFmtId="0" fontId="44" fillId="6" borderId="4" xfId="0" applyFont="1" applyFill="1" applyBorder="1" applyAlignment="1" applyProtection="1"/>
    <xf numFmtId="0" fontId="44" fillId="6" borderId="0" xfId="0" applyFont="1" applyFill="1" applyBorder="1" applyAlignment="1" applyProtection="1"/>
    <xf numFmtId="0" fontId="44" fillId="6" borderId="5" xfId="0" applyFont="1" applyFill="1" applyBorder="1" applyAlignment="1" applyProtection="1"/>
    <xf numFmtId="0" fontId="61" fillId="6" borderId="0" xfId="0" applyFont="1" applyFill="1" applyBorder="1" applyAlignment="1" applyProtection="1">
      <alignment horizontal="center" vertical="center" wrapText="1"/>
    </xf>
    <xf numFmtId="0" fontId="61" fillId="6" borderId="5" xfId="0" applyFont="1" applyFill="1" applyBorder="1" applyAlignment="1" applyProtection="1">
      <alignment horizontal="center" wrapText="1"/>
    </xf>
    <xf numFmtId="0" fontId="62" fillId="6" borderId="4" xfId="0" applyFont="1" applyFill="1" applyBorder="1" applyAlignment="1" applyProtection="1"/>
    <xf numFmtId="0" fontId="62" fillId="6" borderId="0" xfId="0" applyFont="1" applyFill="1" applyBorder="1" applyAlignment="1" applyProtection="1"/>
    <xf numFmtId="0" fontId="45" fillId="2" borderId="8" xfId="0" applyNumberFormat="1" applyFont="1" applyFill="1" applyBorder="1" applyAlignment="1" applyProtection="1">
      <alignment horizontal="center"/>
      <protection locked="0"/>
    </xf>
    <xf numFmtId="49" fontId="60" fillId="2" borderId="8" xfId="0" applyNumberFormat="1" applyFont="1" applyFill="1" applyBorder="1" applyAlignment="1" applyProtection="1">
      <alignment horizontal="center"/>
      <protection locked="0"/>
    </xf>
    <xf numFmtId="49" fontId="60" fillId="2" borderId="9" xfId="0" applyNumberFormat="1" applyFont="1" applyFill="1" applyBorder="1" applyAlignment="1" applyProtection="1">
      <alignment horizontal="center"/>
      <protection locked="0"/>
    </xf>
    <xf numFmtId="0" fontId="0" fillId="6" borderId="0" xfId="0" applyFill="1" applyBorder="1" applyAlignment="1" applyProtection="1"/>
    <xf numFmtId="0" fontId="0" fillId="6" borderId="5" xfId="0" applyFill="1" applyBorder="1" applyAlignment="1" applyProtection="1"/>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59" fillId="6" borderId="4" xfId="0" applyFont="1" applyFill="1" applyBorder="1" applyAlignment="1" applyProtection="1">
      <alignment horizontal="center" vertical="center"/>
    </xf>
    <xf numFmtId="0" fontId="59" fillId="6" borderId="0" xfId="0" applyFont="1" applyFill="1" applyBorder="1" applyAlignment="1" applyProtection="1">
      <alignment horizontal="center" vertical="center"/>
    </xf>
    <xf numFmtId="0" fontId="59" fillId="6" borderId="5" xfId="0" applyFont="1" applyFill="1" applyBorder="1" applyAlignment="1" applyProtection="1">
      <alignment horizontal="center" vertical="center"/>
    </xf>
    <xf numFmtId="0" fontId="43" fillId="6" borderId="4" xfId="0" applyFont="1" applyFill="1" applyBorder="1" applyAlignment="1" applyProtection="1"/>
    <xf numFmtId="165" fontId="45" fillId="2" borderId="9" xfId="0" applyNumberFormat="1" applyFont="1" applyFill="1" applyBorder="1" applyAlignment="1" applyProtection="1">
      <alignment horizontal="center"/>
      <protection locked="0"/>
    </xf>
    <xf numFmtId="0" fontId="0" fillId="6" borderId="4" xfId="0" applyFill="1" applyBorder="1" applyAlignment="1" applyProtection="1"/>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0" fillId="2" borderId="12" xfId="0" applyFont="1" applyFill="1" applyBorder="1" applyAlignment="1">
      <alignment horizontal="center" wrapText="1"/>
    </xf>
    <xf numFmtId="0" fontId="0" fillId="2" borderId="13" xfId="0" applyFont="1" applyFill="1" applyBorder="1" applyAlignment="1">
      <alignment horizontal="center" wrapText="1"/>
    </xf>
    <xf numFmtId="0" fontId="0" fillId="2" borderId="14" xfId="0" applyFont="1" applyFill="1" applyBorder="1" applyAlignment="1">
      <alignment horizontal="center" wrapText="1"/>
    </xf>
    <xf numFmtId="0" fontId="41" fillId="0" borderId="0" xfId="0" applyFont="1" applyAlignment="1">
      <alignment horizontal="center" vertical="center" wrapText="1"/>
    </xf>
    <xf numFmtId="0" fontId="18" fillId="4" borderId="3" xfId="0" applyFont="1" applyFill="1" applyBorder="1" applyAlignment="1" applyProtection="1">
      <alignment horizontal="center" vertical="top"/>
    </xf>
  </cellXfs>
  <cellStyles count="8">
    <cellStyle name="Comma" xfId="1" builtinId="3"/>
    <cellStyle name="Comma 2" xfId="3" xr:uid="{00000000-0005-0000-0000-000001000000}"/>
    <cellStyle name="Currency" xfId="2" builtinId="4"/>
    <cellStyle name="Currency 2" xfId="6" xr:uid="{00000000-0005-0000-0000-000003000000}"/>
    <cellStyle name="Hyperlink" xfId="7" builtinId="8"/>
    <cellStyle name="Normal" xfId="0" builtinId="0"/>
    <cellStyle name="Normal 2" xfId="4" xr:uid="{00000000-0005-0000-0000-00000600000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1257300</xdr:colOff>
      <xdr:row>67</xdr:row>
      <xdr:rowOff>47625</xdr:rowOff>
    </xdr:from>
    <xdr:to>
      <xdr:col>4</xdr:col>
      <xdr:colOff>4943475</xdr:colOff>
      <xdr:row>68</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14525" y="19259550"/>
          <a:ext cx="368617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u="none" strike="noStrike">
              <a:solidFill>
                <a:schemeClr val="dk1"/>
              </a:solidFill>
              <a:effectLst/>
              <a:latin typeface="Arial" panose="020B0604020202020204" pitchFamily="34" charset="0"/>
              <a:ea typeface="+mn-ea"/>
              <a:cs typeface="Arial" panose="020B0604020202020204" pitchFamily="34" charset="0"/>
            </a:rPr>
            <a:t>7/1/14</a:t>
          </a:r>
          <a:r>
            <a:rPr lang="en-US" sz="900">
              <a:latin typeface="Arial" panose="020B0604020202020204" pitchFamily="34" charset="0"/>
              <a:cs typeface="Arial" panose="020B0604020202020204" pitchFamily="34" charset="0"/>
            </a:rPr>
            <a:t>        </a:t>
          </a:r>
          <a:r>
            <a:rPr lang="en-US" sz="900" b="0" i="0" u="none" strike="noStrike">
              <a:solidFill>
                <a:schemeClr val="dk1"/>
              </a:solidFill>
              <a:effectLst/>
              <a:latin typeface="Arial" panose="020B0604020202020204" pitchFamily="34" charset="0"/>
              <a:ea typeface="+mn-ea"/>
              <a:cs typeface="Arial" panose="020B0604020202020204" pitchFamily="34" charset="0"/>
            </a:rPr>
            <a:t>Foreign Exchange Fee</a:t>
          </a:r>
          <a:r>
            <a:rPr lang="en-US" sz="900">
              <a:latin typeface="Arial" panose="020B0604020202020204" pitchFamily="34" charset="0"/>
              <a:cs typeface="Arial" panose="020B0604020202020204" pitchFamily="34" charset="0"/>
            </a:rPr>
            <a:t>                                   $</a:t>
          </a:r>
          <a:r>
            <a:rPr lang="en-US" sz="900" baseline="0">
              <a:latin typeface="Arial" panose="020B0604020202020204" pitchFamily="34" charset="0"/>
              <a:cs typeface="Arial" panose="020B0604020202020204" pitchFamily="34" charset="0"/>
            </a:rPr>
            <a:t>      </a:t>
          </a:r>
          <a:r>
            <a:rPr lang="en-US" sz="900" b="0" i="0" u="none" strike="noStrike">
              <a:solidFill>
                <a:schemeClr val="dk1"/>
              </a:solidFill>
              <a:effectLst/>
              <a:latin typeface="Arial" panose="020B0604020202020204" pitchFamily="34" charset="0"/>
              <a:ea typeface="+mn-ea"/>
              <a:cs typeface="Arial" panose="020B0604020202020204" pitchFamily="34" charset="0"/>
            </a:rPr>
            <a:t>2.00</a:t>
          </a:r>
          <a:r>
            <a:rPr lang="en-US" sz="900">
              <a:latin typeface="Arial" panose="020B0604020202020204" pitchFamily="34" charset="0"/>
              <a:cs typeface="Arial" panose="020B0604020202020204" pitchFamily="34" charset="0"/>
            </a:rPr>
            <a:t>                                                                                </a:t>
          </a:r>
          <a:r>
            <a:rPr lang="en-US" sz="900" b="0" i="0" u="none" strike="noStrike">
              <a:solidFill>
                <a:schemeClr val="dk1"/>
              </a:solidFill>
              <a:effectLst/>
              <a:latin typeface="Arial" panose="020B0604020202020204" pitchFamily="34" charset="0"/>
              <a:ea typeface="+mn-ea"/>
              <a:cs typeface="Arial" panose="020B0604020202020204" pitchFamily="34" charset="0"/>
            </a:rPr>
            <a:t>7/1/14</a:t>
          </a:r>
          <a:r>
            <a:rPr lang="en-US" sz="900">
              <a:latin typeface="Arial" panose="020B0604020202020204" pitchFamily="34" charset="0"/>
              <a:cs typeface="Arial" panose="020B0604020202020204" pitchFamily="34" charset="0"/>
            </a:rPr>
            <a:t>        </a:t>
          </a:r>
          <a:r>
            <a:rPr lang="en-US" sz="900" b="0" i="0" u="none" strike="noStrike">
              <a:solidFill>
                <a:schemeClr val="dk1"/>
              </a:solidFill>
              <a:effectLst/>
              <a:latin typeface="Arial" panose="020B0604020202020204" pitchFamily="34" charset="0"/>
              <a:ea typeface="+mn-ea"/>
              <a:cs typeface="Arial" panose="020B0604020202020204" pitchFamily="34" charset="0"/>
            </a:rPr>
            <a:t>Conference Registration</a:t>
          </a:r>
          <a:r>
            <a:rPr lang="en-US" sz="900">
              <a:latin typeface="Arial" panose="020B0604020202020204" pitchFamily="34" charset="0"/>
              <a:cs typeface="Arial" panose="020B0604020202020204" pitchFamily="34" charset="0"/>
            </a:rPr>
            <a:t>                                 </a:t>
          </a:r>
          <a:r>
            <a:rPr lang="en-US" sz="900" b="0" i="0" u="none" strike="noStrike">
              <a:solidFill>
                <a:schemeClr val="dk1"/>
              </a:solidFill>
              <a:effectLst/>
              <a:latin typeface="Arial" panose="020B0604020202020204" pitchFamily="34" charset="0"/>
              <a:ea typeface="+mn-ea"/>
              <a:cs typeface="Arial" panose="020B0604020202020204" pitchFamily="34" charset="0"/>
            </a:rPr>
            <a:t>$  145.00</a:t>
          </a:r>
          <a:r>
            <a:rPr lang="en-US" sz="900">
              <a:latin typeface="Arial" panose="020B0604020202020204" pitchFamily="34" charset="0"/>
              <a:cs typeface="Arial" panose="020B0604020202020204" pitchFamily="34" charset="0"/>
            </a:rPr>
            <a:t> </a:t>
          </a:r>
        </a:p>
      </xdr:txBody>
    </xdr:sp>
    <xdr:clientData/>
  </xdr:twoCellAnchor>
  <xdr:twoCellAnchor editAs="oneCell">
    <xdr:from>
      <xdr:col>4</xdr:col>
      <xdr:colOff>962025</xdr:colOff>
      <xdr:row>54</xdr:row>
      <xdr:rowOff>171450</xdr:rowOff>
    </xdr:from>
    <xdr:to>
      <xdr:col>4</xdr:col>
      <xdr:colOff>5000625</xdr:colOff>
      <xdr:row>59</xdr:row>
      <xdr:rowOff>190500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6040100"/>
          <a:ext cx="403860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xdr:row>
      <xdr:rowOff>0</xdr:rowOff>
    </xdr:from>
    <xdr:to>
      <xdr:col>4</xdr:col>
      <xdr:colOff>5014395</xdr:colOff>
      <xdr:row>98</xdr:row>
      <xdr:rowOff>7779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78180" y="25176480"/>
          <a:ext cx="5014395" cy="1836579"/>
        </a:xfrm>
        <a:prstGeom prst="rect">
          <a:avLst/>
        </a:prstGeom>
      </xdr:spPr>
    </xdr:pic>
    <xdr:clientData/>
  </xdr:twoCellAnchor>
  <xdr:twoCellAnchor>
    <xdr:from>
      <xdr:col>4</xdr:col>
      <xdr:colOff>678180</xdr:colOff>
      <xdr:row>97</xdr:row>
      <xdr:rowOff>167640</xdr:rowOff>
    </xdr:from>
    <xdr:to>
      <xdr:col>4</xdr:col>
      <xdr:colOff>1333500</xdr:colOff>
      <xdr:row>98</xdr:row>
      <xdr:rowOff>68580</xdr:rowOff>
    </xdr:to>
    <xdr:sp macro="" textlink="">
      <xdr:nvSpPr>
        <xdr:cNvPr id="6" name="Oval 5">
          <a:extLst>
            <a:ext uri="{FF2B5EF4-FFF2-40B4-BE49-F238E27FC236}">
              <a16:creationId xmlns:a16="http://schemas.microsoft.com/office/drawing/2014/main" id="{00000000-0008-0000-0000-000006000000}"/>
            </a:ext>
          </a:extLst>
        </xdr:cNvPr>
        <xdr:cNvSpPr/>
      </xdr:nvSpPr>
      <xdr:spPr>
        <a:xfrm>
          <a:off x="1356360" y="26807160"/>
          <a:ext cx="65532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533400</xdr:colOff>
      <xdr:row>93</xdr:row>
      <xdr:rowOff>0</xdr:rowOff>
    </xdr:from>
    <xdr:to>
      <xdr:col>4</xdr:col>
      <xdr:colOff>1470660</xdr:colOff>
      <xdr:row>94</xdr:row>
      <xdr:rowOff>228600</xdr:rowOff>
    </xdr:to>
    <xdr:sp macro="" textlink="">
      <xdr:nvSpPr>
        <xdr:cNvPr id="7" name="Oval 6">
          <a:extLst>
            <a:ext uri="{FF2B5EF4-FFF2-40B4-BE49-F238E27FC236}">
              <a16:creationId xmlns:a16="http://schemas.microsoft.com/office/drawing/2014/main" id="{00000000-0008-0000-0000-000007000000}"/>
            </a:ext>
          </a:extLst>
        </xdr:cNvPr>
        <xdr:cNvSpPr/>
      </xdr:nvSpPr>
      <xdr:spPr>
        <a:xfrm>
          <a:off x="1211580" y="25176480"/>
          <a:ext cx="937260" cy="5943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guimar/AppData/Local/Microsoft/Windows/Temporary%20Internet%20Files/Content.Outlook/5DY1S4F8/9.30.14%20AA%20Expense%20report%20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Report"/>
      <sheetName val="Detail"/>
      <sheetName val="Missing"/>
      <sheetName val="Locations"/>
      <sheetName val="Activity Code"/>
      <sheetName val="Misc"/>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xe.com/travel-expenses-calculator/" TargetMode="External"/><Relationship Id="rId1" Type="http://schemas.openxmlformats.org/officeDocument/2006/relationships/hyperlink" Target="http://policies.bryant.edu/ba/purchasing/taepolicie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O121"/>
  <sheetViews>
    <sheetView zoomScaleNormal="100" workbookViewId="0">
      <selection activeCell="D21" sqref="D21:E21"/>
    </sheetView>
  </sheetViews>
  <sheetFormatPr defaultColWidth="0" defaultRowHeight="15" zeroHeight="1" x14ac:dyDescent="0.25"/>
  <cols>
    <col min="1" max="1" width="2.5703125" style="222" customWidth="1"/>
    <col min="2" max="4" width="2.42578125" style="228" customWidth="1"/>
    <col min="5" max="5" width="100.7109375" style="222" customWidth="1"/>
    <col min="6" max="11" width="8.28515625" style="222" hidden="1" customWidth="1"/>
    <col min="12" max="12" width="13.42578125" style="222" hidden="1" customWidth="1"/>
    <col min="13" max="15" width="0" style="222" hidden="1" customWidth="1"/>
    <col min="16" max="16384" width="9.140625" style="222" hidden="1"/>
  </cols>
  <sheetData>
    <row r="1" spans="1:5" ht="31.5" customHeight="1" x14ac:dyDescent="0.25">
      <c r="A1" s="355" t="s">
        <v>304</v>
      </c>
      <c r="B1" s="355"/>
      <c r="C1" s="355"/>
      <c r="D1" s="355"/>
      <c r="E1" s="355"/>
    </row>
    <row r="2" spans="1:5" ht="18" customHeight="1" x14ac:dyDescent="0.25">
      <c r="A2" s="227"/>
      <c r="B2" s="356" t="s">
        <v>272</v>
      </c>
      <c r="C2" s="356"/>
      <c r="D2" s="356"/>
      <c r="E2" s="356"/>
    </row>
    <row r="3" spans="1:5" ht="7.5" customHeight="1" x14ac:dyDescent="0.25">
      <c r="A3" s="227"/>
      <c r="B3" s="283"/>
      <c r="C3" s="283"/>
      <c r="D3" s="283"/>
      <c r="E3" s="283"/>
    </row>
    <row r="4" spans="1:5" ht="18" customHeight="1" x14ac:dyDescent="0.25">
      <c r="A4" s="227"/>
      <c r="B4" s="282"/>
      <c r="C4" s="354" t="s">
        <v>297</v>
      </c>
      <c r="D4" s="354"/>
      <c r="E4" s="354"/>
    </row>
    <row r="5" spans="1:5" ht="7.5" customHeight="1" x14ac:dyDescent="0.25">
      <c r="A5" s="227"/>
      <c r="B5" s="282"/>
      <c r="C5" s="276"/>
      <c r="D5" s="276"/>
      <c r="E5" s="276"/>
    </row>
    <row r="6" spans="1:5" ht="18" customHeight="1" x14ac:dyDescent="0.25">
      <c r="A6" s="227"/>
      <c r="B6" s="282"/>
      <c r="C6" s="357" t="s">
        <v>298</v>
      </c>
      <c r="D6" s="357"/>
      <c r="E6" s="357"/>
    </row>
    <row r="7" spans="1:5" ht="29.25" customHeight="1" x14ac:dyDescent="0.25">
      <c r="A7" s="227"/>
      <c r="B7" s="282"/>
      <c r="C7" s="239" t="s">
        <v>284</v>
      </c>
      <c r="D7" s="347" t="s">
        <v>315</v>
      </c>
      <c r="E7" s="347"/>
    </row>
    <row r="8" spans="1:5" ht="17.25" customHeight="1" x14ac:dyDescent="0.25">
      <c r="A8" s="227"/>
      <c r="B8" s="282"/>
      <c r="C8" s="233"/>
      <c r="D8" s="240" t="s">
        <v>299</v>
      </c>
      <c r="E8" s="275" t="s">
        <v>323</v>
      </c>
    </row>
    <row r="9" spans="1:5" ht="31.5" customHeight="1" x14ac:dyDescent="0.25">
      <c r="A9" s="227"/>
      <c r="B9" s="282"/>
      <c r="C9" s="233"/>
      <c r="D9" s="240" t="s">
        <v>299</v>
      </c>
      <c r="E9" s="275" t="s">
        <v>324</v>
      </c>
    </row>
    <row r="10" spans="1:5" ht="44.45" customHeight="1" x14ac:dyDescent="0.25">
      <c r="A10" s="227"/>
      <c r="B10" s="282"/>
      <c r="C10" s="233"/>
      <c r="D10" s="240" t="s">
        <v>299</v>
      </c>
      <c r="E10" s="275" t="s">
        <v>355</v>
      </c>
    </row>
    <row r="11" spans="1:5" ht="18.75" x14ac:dyDescent="0.25">
      <c r="A11" s="227"/>
      <c r="B11" s="282"/>
      <c r="C11" s="233"/>
      <c r="D11" s="240" t="s">
        <v>299</v>
      </c>
      <c r="E11" s="275" t="s">
        <v>354</v>
      </c>
    </row>
    <row r="12" spans="1:5" ht="31.9" customHeight="1" x14ac:dyDescent="0.25">
      <c r="A12" s="227"/>
      <c r="B12" s="282"/>
      <c r="C12" s="239" t="s">
        <v>285</v>
      </c>
      <c r="D12" s="347" t="s">
        <v>454</v>
      </c>
      <c r="E12" s="347"/>
    </row>
    <row r="13" spans="1:5" ht="18" customHeight="1" x14ac:dyDescent="0.25">
      <c r="A13" s="227"/>
      <c r="B13" s="282"/>
      <c r="C13" s="233"/>
      <c r="D13" s="240" t="s">
        <v>299</v>
      </c>
      <c r="E13" s="276" t="s">
        <v>317</v>
      </c>
    </row>
    <row r="14" spans="1:5" ht="18" customHeight="1" x14ac:dyDescent="0.25">
      <c r="A14" s="227"/>
      <c r="B14" s="282"/>
      <c r="C14" s="233"/>
      <c r="D14" s="240" t="s">
        <v>299</v>
      </c>
      <c r="E14" s="276" t="s">
        <v>342</v>
      </c>
    </row>
    <row r="15" spans="1:5" ht="29.25" customHeight="1" x14ac:dyDescent="0.25">
      <c r="A15" s="227"/>
      <c r="B15" s="282"/>
      <c r="C15" s="233"/>
      <c r="D15" s="240" t="s">
        <v>299</v>
      </c>
      <c r="E15" s="275" t="s">
        <v>455</v>
      </c>
    </row>
    <row r="16" spans="1:5" ht="30" x14ac:dyDescent="0.25">
      <c r="A16" s="227"/>
      <c r="B16" s="282"/>
      <c r="C16" s="233"/>
      <c r="D16" s="240" t="s">
        <v>299</v>
      </c>
      <c r="E16" s="275" t="s">
        <v>319</v>
      </c>
    </row>
    <row r="17" spans="1:14" ht="15" customHeight="1" x14ac:dyDescent="0.25">
      <c r="A17" s="227"/>
      <c r="B17" s="282"/>
      <c r="C17" s="233" t="s">
        <v>286</v>
      </c>
      <c r="D17" s="354" t="s">
        <v>318</v>
      </c>
      <c r="E17" s="354"/>
    </row>
    <row r="18" spans="1:14" ht="18" customHeight="1" x14ac:dyDescent="0.25">
      <c r="A18" s="227"/>
      <c r="B18" s="274"/>
      <c r="C18" s="274"/>
      <c r="D18" s="240" t="s">
        <v>299</v>
      </c>
      <c r="E18" s="274" t="s">
        <v>325</v>
      </c>
    </row>
    <row r="19" spans="1:14" ht="19.5" customHeight="1" x14ac:dyDescent="0.25">
      <c r="A19" s="227"/>
      <c r="B19" s="282"/>
      <c r="C19" s="233"/>
      <c r="D19" s="240" t="s">
        <v>299</v>
      </c>
      <c r="E19" s="275" t="s">
        <v>316</v>
      </c>
    </row>
    <row r="20" spans="1:14" ht="29.25" customHeight="1" x14ac:dyDescent="0.25">
      <c r="A20" s="227"/>
      <c r="B20" s="282"/>
      <c r="C20" s="282"/>
      <c r="D20" s="240" t="s">
        <v>299</v>
      </c>
      <c r="E20" s="280" t="s">
        <v>326</v>
      </c>
      <c r="F20" s="224"/>
      <c r="G20" s="224"/>
      <c r="H20" s="224"/>
      <c r="I20" s="224"/>
      <c r="J20" s="224"/>
      <c r="K20" s="224"/>
      <c r="L20" s="224"/>
      <c r="M20" s="224"/>
      <c r="N20" s="224"/>
    </row>
    <row r="21" spans="1:14" ht="42.6" customHeight="1" x14ac:dyDescent="0.25">
      <c r="A21" s="227"/>
      <c r="B21" s="282"/>
      <c r="C21" s="239" t="s">
        <v>287</v>
      </c>
      <c r="D21" s="347" t="s">
        <v>327</v>
      </c>
      <c r="E21" s="347"/>
    </row>
    <row r="22" spans="1:14" ht="18" customHeight="1" x14ac:dyDescent="0.25">
      <c r="A22" s="227"/>
      <c r="B22" s="282"/>
      <c r="C22" s="239" t="s">
        <v>288</v>
      </c>
      <c r="D22" s="347" t="s">
        <v>353</v>
      </c>
      <c r="E22" s="347"/>
    </row>
    <row r="23" spans="1:14" ht="28.15" customHeight="1" x14ac:dyDescent="0.25">
      <c r="A23" s="227"/>
      <c r="B23" s="282"/>
      <c r="C23" s="239" t="s">
        <v>289</v>
      </c>
      <c r="D23" s="347" t="s">
        <v>352</v>
      </c>
      <c r="E23" s="347"/>
    </row>
    <row r="24" spans="1:14" ht="30" customHeight="1" x14ac:dyDescent="0.25">
      <c r="A24" s="227"/>
      <c r="B24" s="282"/>
      <c r="C24" s="239" t="s">
        <v>320</v>
      </c>
      <c r="D24" s="347" t="s">
        <v>329</v>
      </c>
      <c r="E24" s="347"/>
    </row>
    <row r="25" spans="1:14" ht="7.5" customHeight="1" x14ac:dyDescent="0.25">
      <c r="A25" s="227"/>
      <c r="B25" s="282"/>
      <c r="C25" s="239"/>
      <c r="D25" s="275"/>
      <c r="E25" s="275"/>
    </row>
    <row r="26" spans="1:14" ht="15.75" x14ac:dyDescent="0.25">
      <c r="A26" s="227"/>
      <c r="B26" s="287" t="s">
        <v>330</v>
      </c>
      <c r="C26" s="239"/>
      <c r="D26" s="275"/>
      <c r="E26" s="275"/>
    </row>
    <row r="27" spans="1:14" ht="46.5" customHeight="1" x14ac:dyDescent="0.25">
      <c r="A27" s="227"/>
      <c r="B27" s="282"/>
      <c r="C27" s="352" t="s">
        <v>343</v>
      </c>
      <c r="D27" s="352"/>
      <c r="E27" s="352"/>
    </row>
    <row r="28" spans="1:14" ht="7.5" customHeight="1" x14ac:dyDescent="0.25">
      <c r="A28" s="227"/>
      <c r="B28" s="282"/>
      <c r="C28" s="274"/>
      <c r="D28" s="274"/>
      <c r="E28" s="274"/>
    </row>
    <row r="29" spans="1:14" ht="18" customHeight="1" x14ac:dyDescent="0.25">
      <c r="A29" s="227"/>
      <c r="B29" s="353" t="s">
        <v>305</v>
      </c>
      <c r="C29" s="353"/>
      <c r="D29" s="353"/>
      <c r="E29" s="353"/>
    </row>
    <row r="30" spans="1:14" ht="31.5" customHeight="1" x14ac:dyDescent="0.25">
      <c r="A30" s="227"/>
      <c r="B30" s="282"/>
      <c r="C30" s="352" t="s">
        <v>331</v>
      </c>
      <c r="D30" s="352"/>
      <c r="E30" s="352"/>
    </row>
    <row r="31" spans="1:14" ht="18" customHeight="1" x14ac:dyDescent="0.25">
      <c r="A31" s="227"/>
      <c r="B31" s="282"/>
      <c r="C31" s="282"/>
      <c r="D31" s="240" t="s">
        <v>299</v>
      </c>
      <c r="E31" s="280" t="s">
        <v>290</v>
      </c>
    </row>
    <row r="32" spans="1:14" ht="7.5" customHeight="1" x14ac:dyDescent="0.25">
      <c r="A32" s="227"/>
      <c r="B32" s="282"/>
      <c r="C32" s="282"/>
      <c r="D32" s="240"/>
      <c r="E32" s="280"/>
    </row>
    <row r="33" spans="1:5" ht="30" customHeight="1" x14ac:dyDescent="0.25">
      <c r="A33" s="227"/>
      <c r="B33" s="282"/>
      <c r="C33" s="352" t="s">
        <v>358</v>
      </c>
      <c r="D33" s="352"/>
      <c r="E33" s="352"/>
    </row>
    <row r="34" spans="1:5" ht="45" customHeight="1" x14ac:dyDescent="0.25">
      <c r="A34" s="227"/>
      <c r="B34" s="282"/>
      <c r="C34" s="282"/>
      <c r="D34" s="240" t="s">
        <v>299</v>
      </c>
      <c r="E34" s="280" t="s">
        <v>332</v>
      </c>
    </row>
    <row r="35" spans="1:5" ht="7.5" customHeight="1" x14ac:dyDescent="0.25">
      <c r="A35" s="227"/>
      <c r="B35" s="282"/>
      <c r="C35" s="282"/>
      <c r="D35" s="240"/>
      <c r="E35" s="280"/>
    </row>
    <row r="36" spans="1:5" ht="16.149999999999999" customHeight="1" x14ac:dyDescent="0.25">
      <c r="A36" s="227"/>
      <c r="B36" s="282"/>
      <c r="C36" s="352" t="s">
        <v>333</v>
      </c>
      <c r="D36" s="352"/>
      <c r="E36" s="352"/>
    </row>
    <row r="37" spans="1:5" ht="46.9" customHeight="1" x14ac:dyDescent="0.25">
      <c r="A37" s="227"/>
      <c r="B37" s="282"/>
      <c r="C37" s="274"/>
      <c r="D37" s="240" t="s">
        <v>299</v>
      </c>
      <c r="E37" s="274" t="s">
        <v>344</v>
      </c>
    </row>
    <row r="38" spans="1:5" ht="32.25" customHeight="1" x14ac:dyDescent="0.25">
      <c r="A38" s="227"/>
      <c r="B38" s="282"/>
      <c r="C38" s="282"/>
      <c r="D38" s="277"/>
      <c r="E38" s="290" t="s">
        <v>359</v>
      </c>
    </row>
    <row r="39" spans="1:5" ht="15.75" customHeight="1" x14ac:dyDescent="0.25">
      <c r="A39" s="227"/>
      <c r="B39" s="282"/>
      <c r="C39" s="282"/>
      <c r="D39" s="274"/>
      <c r="E39" s="291" t="s">
        <v>351</v>
      </c>
    </row>
    <row r="40" spans="1:5" ht="7.5" customHeight="1" x14ac:dyDescent="0.25">
      <c r="A40" s="227"/>
      <c r="B40" s="282"/>
      <c r="C40" s="274"/>
      <c r="D40" s="274"/>
      <c r="E40" s="274"/>
    </row>
    <row r="41" spans="1:5" ht="18" customHeight="1" x14ac:dyDescent="0.25">
      <c r="A41" s="227"/>
      <c r="B41" s="282"/>
      <c r="C41" s="352" t="s">
        <v>306</v>
      </c>
      <c r="D41" s="352"/>
      <c r="E41" s="352"/>
    </row>
    <row r="42" spans="1:5" ht="18" customHeight="1" x14ac:dyDescent="0.25">
      <c r="A42" s="227"/>
      <c r="B42" s="282"/>
      <c r="C42" s="234"/>
      <c r="D42" s="240" t="s">
        <v>299</v>
      </c>
      <c r="E42" s="235" t="s">
        <v>291</v>
      </c>
    </row>
    <row r="43" spans="1:5" ht="18" customHeight="1" x14ac:dyDescent="0.25">
      <c r="A43" s="227"/>
      <c r="B43" s="282"/>
      <c r="C43" s="234"/>
      <c r="D43" s="240" t="s">
        <v>299</v>
      </c>
      <c r="E43" s="235" t="s">
        <v>292</v>
      </c>
    </row>
    <row r="44" spans="1:5" ht="18" customHeight="1" x14ac:dyDescent="0.25">
      <c r="A44" s="227"/>
      <c r="B44" s="282"/>
      <c r="C44" s="234"/>
      <c r="D44" s="240" t="s">
        <v>299</v>
      </c>
      <c r="E44" s="235" t="s">
        <v>293</v>
      </c>
    </row>
    <row r="45" spans="1:5" ht="18" customHeight="1" x14ac:dyDescent="0.25">
      <c r="A45" s="227"/>
      <c r="B45" s="282"/>
      <c r="C45" s="234"/>
      <c r="D45" s="240" t="s">
        <v>299</v>
      </c>
      <c r="E45" s="235" t="s">
        <v>294</v>
      </c>
    </row>
    <row r="46" spans="1:5" ht="18" customHeight="1" x14ac:dyDescent="0.25">
      <c r="A46" s="227"/>
      <c r="B46" s="282"/>
      <c r="C46" s="234"/>
      <c r="D46" s="240" t="s">
        <v>299</v>
      </c>
      <c r="E46" s="235" t="s">
        <v>360</v>
      </c>
    </row>
    <row r="47" spans="1:5" ht="30.75" customHeight="1" x14ac:dyDescent="0.25">
      <c r="A47" s="227"/>
      <c r="B47" s="282"/>
      <c r="C47" s="234"/>
      <c r="D47" s="240" t="s">
        <v>299</v>
      </c>
      <c r="E47" s="236" t="s">
        <v>307</v>
      </c>
    </row>
    <row r="48" spans="1:5" ht="7.5" customHeight="1" x14ac:dyDescent="0.25">
      <c r="A48" s="227"/>
      <c r="B48" s="282"/>
      <c r="C48" s="234"/>
      <c r="D48" s="240"/>
      <c r="E48" s="236"/>
    </row>
    <row r="49" spans="1:5" ht="78" customHeight="1" x14ac:dyDescent="0.25">
      <c r="A49" s="227"/>
      <c r="B49" s="282"/>
      <c r="C49" s="352" t="s">
        <v>361</v>
      </c>
      <c r="D49" s="352"/>
      <c r="E49" s="352"/>
    </row>
    <row r="50" spans="1:5" ht="14.25" customHeight="1" x14ac:dyDescent="0.25">
      <c r="A50" s="227"/>
      <c r="B50" s="222"/>
      <c r="C50" s="292"/>
      <c r="D50" s="292" t="s">
        <v>350</v>
      </c>
      <c r="E50" s="292"/>
    </row>
    <row r="51" spans="1:5" ht="18" customHeight="1" x14ac:dyDescent="0.25">
      <c r="A51" s="227"/>
      <c r="B51" s="282"/>
      <c r="C51" s="282"/>
      <c r="D51" s="227"/>
      <c r="E51" s="278" t="s">
        <v>273</v>
      </c>
    </row>
    <row r="52" spans="1:5" ht="18" customHeight="1" x14ac:dyDescent="0.25">
      <c r="A52" s="227"/>
      <c r="B52" s="282"/>
      <c r="C52" s="282"/>
      <c r="D52" s="227"/>
      <c r="E52" s="278" t="s">
        <v>345</v>
      </c>
    </row>
    <row r="53" spans="1:5" ht="7.5" customHeight="1" x14ac:dyDescent="0.25">
      <c r="A53" s="227"/>
      <c r="B53" s="282"/>
      <c r="C53" s="237"/>
      <c r="D53" s="282"/>
      <c r="E53" s="227"/>
    </row>
    <row r="54" spans="1:5" ht="34.5" customHeight="1" x14ac:dyDescent="0.25">
      <c r="A54" s="227"/>
      <c r="B54" s="282"/>
      <c r="C54" s="227"/>
      <c r="D54" s="242"/>
      <c r="E54" s="279" t="s">
        <v>274</v>
      </c>
    </row>
    <row r="55" spans="1:5" ht="18" customHeight="1" x14ac:dyDescent="0.25">
      <c r="A55" s="227"/>
      <c r="B55" s="237"/>
      <c r="C55" s="282"/>
      <c r="D55" s="282"/>
      <c r="E55" s="227"/>
    </row>
    <row r="56" spans="1:5" ht="18" customHeight="1" x14ac:dyDescent="0.25">
      <c r="A56" s="227"/>
      <c r="B56" s="282"/>
      <c r="C56" s="282"/>
      <c r="D56" s="282"/>
      <c r="E56" s="227"/>
    </row>
    <row r="57" spans="1:5" ht="18" customHeight="1" x14ac:dyDescent="0.25">
      <c r="A57" s="227"/>
      <c r="B57" s="282"/>
      <c r="C57" s="282"/>
      <c r="D57" s="282"/>
      <c r="E57" s="227"/>
    </row>
    <row r="58" spans="1:5" ht="18" customHeight="1" x14ac:dyDescent="0.25">
      <c r="A58" s="227"/>
      <c r="B58" s="282"/>
      <c r="C58" s="282"/>
      <c r="D58" s="282"/>
      <c r="E58" s="227"/>
    </row>
    <row r="59" spans="1:5" ht="18" customHeight="1" x14ac:dyDescent="0.25">
      <c r="A59" s="227"/>
      <c r="B59" s="282"/>
      <c r="C59" s="282"/>
      <c r="D59" s="282"/>
      <c r="E59" s="227"/>
    </row>
    <row r="60" spans="1:5" ht="18" customHeight="1" x14ac:dyDescent="0.25">
      <c r="A60" s="227"/>
      <c r="B60" s="282"/>
      <c r="C60" s="282"/>
      <c r="D60" s="282"/>
      <c r="E60" s="227"/>
    </row>
    <row r="61" spans="1:5" ht="34.5" customHeight="1" x14ac:dyDescent="0.25">
      <c r="A61" s="227"/>
      <c r="B61" s="282"/>
      <c r="C61" s="282"/>
      <c r="D61" s="347" t="s">
        <v>346</v>
      </c>
      <c r="E61" s="347"/>
    </row>
    <row r="62" spans="1:5" ht="7.5" customHeight="1" x14ac:dyDescent="0.25">
      <c r="A62" s="227"/>
      <c r="B62" s="276"/>
      <c r="C62" s="282"/>
      <c r="D62" s="282"/>
      <c r="E62" s="227"/>
    </row>
    <row r="63" spans="1:5" ht="43.5" customHeight="1" x14ac:dyDescent="0.25">
      <c r="A63" s="227"/>
      <c r="B63" s="282"/>
      <c r="C63" s="347" t="s">
        <v>356</v>
      </c>
      <c r="D63" s="347"/>
      <c r="E63" s="347"/>
    </row>
    <row r="64" spans="1:5" ht="7.5" customHeight="1" x14ac:dyDescent="0.25">
      <c r="A64" s="227"/>
      <c r="B64" s="276"/>
      <c r="C64" s="282"/>
      <c r="D64" s="282"/>
      <c r="E64" s="227"/>
    </row>
    <row r="65" spans="1:15" ht="34.5" customHeight="1" x14ac:dyDescent="0.25">
      <c r="A65" s="227"/>
      <c r="B65" s="282"/>
      <c r="C65" s="347" t="s">
        <v>275</v>
      </c>
      <c r="D65" s="347"/>
      <c r="E65" s="347"/>
    </row>
    <row r="66" spans="1:15" ht="7.5" customHeight="1" x14ac:dyDescent="0.25">
      <c r="A66" s="227"/>
      <c r="B66" s="276"/>
      <c r="C66" s="282"/>
      <c r="D66" s="282"/>
      <c r="E66" s="227"/>
    </row>
    <row r="67" spans="1:15" ht="18" customHeight="1" x14ac:dyDescent="0.25">
      <c r="A67" s="227"/>
      <c r="B67" s="282"/>
      <c r="C67" s="358" t="s">
        <v>276</v>
      </c>
      <c r="D67" s="358"/>
      <c r="E67" s="358"/>
    </row>
    <row r="68" spans="1:15" ht="18" customHeight="1" x14ac:dyDescent="0.25">
      <c r="A68" s="227"/>
      <c r="B68" s="359"/>
      <c r="C68" s="359"/>
      <c r="D68" s="359"/>
      <c r="E68" s="278"/>
      <c r="G68" s="223"/>
    </row>
    <row r="69" spans="1:15" ht="18" customHeight="1" x14ac:dyDescent="0.25">
      <c r="A69" s="227"/>
      <c r="B69" s="359"/>
      <c r="C69" s="359"/>
      <c r="D69" s="359"/>
      <c r="E69" s="278"/>
      <c r="G69" s="223"/>
      <c r="K69" s="229"/>
      <c r="O69" s="230"/>
    </row>
    <row r="70" spans="1:15" ht="18" customHeight="1" x14ac:dyDescent="0.25">
      <c r="A70" s="227"/>
      <c r="B70" s="227"/>
      <c r="C70" s="278"/>
      <c r="D70" s="278"/>
      <c r="E70" s="293" t="s">
        <v>279</v>
      </c>
    </row>
    <row r="71" spans="1:15" ht="7.5" customHeight="1" x14ac:dyDescent="0.25">
      <c r="A71" s="227"/>
      <c r="B71" s="276"/>
      <c r="C71" s="282"/>
      <c r="D71" s="282"/>
      <c r="E71" s="227"/>
    </row>
    <row r="72" spans="1:15" ht="40.9" customHeight="1" x14ac:dyDescent="0.25">
      <c r="A72" s="227"/>
      <c r="B72" s="227"/>
      <c r="C72" s="274"/>
      <c r="D72" s="274"/>
      <c r="E72" s="291" t="s">
        <v>349</v>
      </c>
    </row>
    <row r="73" spans="1:15" ht="7.5" customHeight="1" x14ac:dyDescent="0.25">
      <c r="A73" s="227"/>
      <c r="B73" s="227"/>
      <c r="C73" s="274"/>
      <c r="D73" s="274"/>
      <c r="E73" s="274"/>
    </row>
    <row r="74" spans="1:15" ht="18" customHeight="1" x14ac:dyDescent="0.25">
      <c r="A74" s="227"/>
      <c r="B74" s="351" t="s">
        <v>280</v>
      </c>
      <c r="C74" s="351"/>
      <c r="D74" s="351"/>
      <c r="E74" s="351"/>
    </row>
    <row r="75" spans="1:15" ht="18" customHeight="1" x14ac:dyDescent="0.25">
      <c r="A75" s="227"/>
      <c r="B75" s="282"/>
      <c r="C75" s="348" t="s">
        <v>303</v>
      </c>
      <c r="D75" s="348"/>
      <c r="E75" s="348"/>
    </row>
    <row r="76" spans="1:15" ht="18" customHeight="1" x14ac:dyDescent="0.25">
      <c r="A76" s="227"/>
      <c r="B76" s="282"/>
      <c r="C76" s="281"/>
      <c r="D76" s="240" t="s">
        <v>299</v>
      </c>
      <c r="E76" s="238" t="s">
        <v>302</v>
      </c>
    </row>
    <row r="77" spans="1:15" ht="18" customHeight="1" x14ac:dyDescent="0.25">
      <c r="A77" s="227"/>
      <c r="B77" s="282"/>
      <c r="C77" s="348" t="s">
        <v>301</v>
      </c>
      <c r="D77" s="348"/>
      <c r="E77" s="348"/>
    </row>
    <row r="78" spans="1:15" ht="18" customHeight="1" x14ac:dyDescent="0.25">
      <c r="A78" s="227"/>
      <c r="B78" s="276"/>
      <c r="C78" s="282"/>
      <c r="D78" s="240" t="s">
        <v>299</v>
      </c>
      <c r="E78" s="238" t="s">
        <v>300</v>
      </c>
    </row>
    <row r="79" spans="1:15" ht="18" customHeight="1" x14ac:dyDescent="0.25">
      <c r="A79" s="227"/>
      <c r="B79" s="282"/>
      <c r="C79" s="277"/>
      <c r="D79" s="277"/>
      <c r="E79" s="277" t="s">
        <v>321</v>
      </c>
    </row>
    <row r="80" spans="1:15" ht="7.5" customHeight="1" x14ac:dyDescent="0.25">
      <c r="A80" s="227"/>
      <c r="B80" s="276"/>
      <c r="C80" s="282"/>
      <c r="D80" s="282"/>
      <c r="E80" s="227"/>
    </row>
    <row r="81" spans="1:5" ht="18" customHeight="1" x14ac:dyDescent="0.25">
      <c r="A81" s="227"/>
      <c r="B81" s="351" t="s">
        <v>281</v>
      </c>
      <c r="C81" s="351"/>
      <c r="D81" s="351"/>
      <c r="E81" s="351"/>
    </row>
    <row r="82" spans="1:5" ht="18" customHeight="1" x14ac:dyDescent="0.25">
      <c r="A82" s="227"/>
      <c r="B82" s="261"/>
      <c r="C82" s="239" t="s">
        <v>284</v>
      </c>
      <c r="D82" s="347" t="s">
        <v>295</v>
      </c>
      <c r="E82" s="347"/>
    </row>
    <row r="83" spans="1:5" ht="33.6" customHeight="1" x14ac:dyDescent="0.25">
      <c r="A83" s="227"/>
      <c r="B83" s="282"/>
      <c r="C83" s="241"/>
      <c r="D83" s="240" t="s">
        <v>299</v>
      </c>
      <c r="E83" s="236" t="s">
        <v>347</v>
      </c>
    </row>
    <row r="84" spans="1:5" ht="18" customHeight="1" x14ac:dyDescent="0.25">
      <c r="A84" s="227"/>
      <c r="B84" s="261"/>
      <c r="C84" s="239" t="s">
        <v>285</v>
      </c>
      <c r="D84" s="347" t="s">
        <v>362</v>
      </c>
      <c r="E84" s="347"/>
    </row>
    <row r="85" spans="1:5" ht="17.25" customHeight="1" x14ac:dyDescent="0.25">
      <c r="A85" s="227"/>
      <c r="B85" s="261"/>
      <c r="C85" s="289"/>
      <c r="D85" s="240" t="s">
        <v>299</v>
      </c>
      <c r="E85" s="288" t="s">
        <v>334</v>
      </c>
    </row>
    <row r="86" spans="1:5" ht="28.15" customHeight="1" x14ac:dyDescent="0.25">
      <c r="A86" s="227"/>
      <c r="B86" s="282"/>
      <c r="C86" s="289"/>
      <c r="D86" s="240" t="s">
        <v>299</v>
      </c>
      <c r="E86" s="236" t="s">
        <v>335</v>
      </c>
    </row>
    <row r="87" spans="1:5" ht="18" customHeight="1" x14ac:dyDescent="0.25">
      <c r="A87" s="227"/>
      <c r="B87" s="261"/>
      <c r="C87" s="239" t="s">
        <v>286</v>
      </c>
      <c r="D87" s="347" t="s">
        <v>296</v>
      </c>
      <c r="E87" s="347"/>
    </row>
    <row r="88" spans="1:5" ht="18" customHeight="1" x14ac:dyDescent="0.25">
      <c r="A88" s="227"/>
      <c r="B88" s="282"/>
      <c r="C88" s="241"/>
      <c r="D88" s="240" t="s">
        <v>299</v>
      </c>
      <c r="E88" s="236" t="s">
        <v>348</v>
      </c>
    </row>
    <row r="89" spans="1:5" ht="27.75" customHeight="1" x14ac:dyDescent="0.25">
      <c r="A89" s="227"/>
      <c r="B89" s="261"/>
      <c r="C89" s="239" t="s">
        <v>287</v>
      </c>
      <c r="D89" s="347" t="s">
        <v>336</v>
      </c>
      <c r="E89" s="347"/>
    </row>
    <row r="90" spans="1:5" ht="7.5" customHeight="1" x14ac:dyDescent="0.25">
      <c r="A90" s="227"/>
      <c r="B90" s="276"/>
      <c r="C90" s="282"/>
      <c r="D90" s="282"/>
      <c r="E90" s="227"/>
    </row>
    <row r="91" spans="1:5" ht="18" customHeight="1" x14ac:dyDescent="0.25">
      <c r="A91" s="227"/>
      <c r="B91" s="350" t="s">
        <v>449</v>
      </c>
      <c r="C91" s="350"/>
      <c r="D91" s="350"/>
      <c r="E91" s="350"/>
    </row>
    <row r="92" spans="1:5" ht="30" customHeight="1" x14ac:dyDescent="0.25">
      <c r="A92" s="227"/>
      <c r="B92" s="346"/>
      <c r="C92" s="243" t="s">
        <v>284</v>
      </c>
      <c r="D92" s="347" t="s">
        <v>450</v>
      </c>
      <c r="E92" s="347"/>
    </row>
    <row r="93" spans="1:5" ht="29.25" customHeight="1" x14ac:dyDescent="0.25">
      <c r="A93" s="227"/>
      <c r="B93" s="346"/>
      <c r="C93" s="243" t="s">
        <v>285</v>
      </c>
      <c r="D93" s="348" t="s">
        <v>451</v>
      </c>
      <c r="E93" s="348"/>
    </row>
    <row r="94" spans="1:5" ht="29.25" customHeight="1" x14ac:dyDescent="0.25">
      <c r="A94" s="227"/>
      <c r="B94" s="346"/>
      <c r="C94" s="243"/>
      <c r="D94" s="345"/>
      <c r="E94" s="345"/>
    </row>
    <row r="95" spans="1:5" ht="29.25" customHeight="1" x14ac:dyDescent="0.25">
      <c r="A95" s="227"/>
      <c r="B95" s="346"/>
      <c r="C95" s="243"/>
      <c r="D95" s="345"/>
      <c r="E95" s="345"/>
    </row>
    <row r="96" spans="1:5" ht="29.25" customHeight="1" x14ac:dyDescent="0.25">
      <c r="A96" s="227"/>
      <c r="B96" s="346"/>
      <c r="C96" s="243"/>
      <c r="D96" s="345"/>
      <c r="E96" s="345"/>
    </row>
    <row r="97" spans="1:5" ht="29.25" customHeight="1" x14ac:dyDescent="0.25">
      <c r="A97" s="227"/>
      <c r="B97" s="346"/>
      <c r="C97" s="243"/>
      <c r="D97" s="345"/>
      <c r="E97" s="345"/>
    </row>
    <row r="98" spans="1:5" ht="29.25" customHeight="1" x14ac:dyDescent="0.25">
      <c r="A98" s="227"/>
      <c r="B98" s="346"/>
      <c r="C98" s="243"/>
      <c r="D98" s="345"/>
      <c r="E98" s="345"/>
    </row>
    <row r="99" spans="1:5" ht="7.5" customHeight="1" x14ac:dyDescent="0.25">
      <c r="A99" s="227"/>
      <c r="B99" s="346"/>
      <c r="C99" s="346"/>
      <c r="D99" s="346"/>
      <c r="E99" s="227"/>
    </row>
    <row r="100" spans="1:5" ht="42.6" customHeight="1" x14ac:dyDescent="0.25">
      <c r="A100" s="227"/>
      <c r="B100" s="346"/>
      <c r="C100" s="243" t="s">
        <v>286</v>
      </c>
      <c r="D100" s="347" t="s">
        <v>452</v>
      </c>
      <c r="E100" s="347"/>
    </row>
    <row r="101" spans="1:5" ht="42.6" customHeight="1" x14ac:dyDescent="0.25">
      <c r="A101" s="227"/>
      <c r="B101" s="346"/>
      <c r="C101" s="243" t="s">
        <v>287</v>
      </c>
      <c r="D101" s="347" t="s">
        <v>453</v>
      </c>
      <c r="E101" s="347"/>
    </row>
    <row r="102" spans="1:5" ht="7.5" customHeight="1" x14ac:dyDescent="0.25">
      <c r="A102" s="227"/>
      <c r="B102" s="346"/>
      <c r="C102" s="346"/>
      <c r="D102" s="346"/>
      <c r="E102" s="227"/>
    </row>
    <row r="103" spans="1:5" ht="18" customHeight="1" x14ac:dyDescent="0.25">
      <c r="A103" s="227"/>
      <c r="B103" s="350" t="s">
        <v>282</v>
      </c>
      <c r="C103" s="350"/>
      <c r="D103" s="350"/>
      <c r="E103" s="350"/>
    </row>
    <row r="104" spans="1:5" ht="30" customHeight="1" x14ac:dyDescent="0.25">
      <c r="A104" s="227"/>
      <c r="B104" s="282"/>
      <c r="C104" s="243" t="s">
        <v>284</v>
      </c>
      <c r="D104" s="347" t="s">
        <v>337</v>
      </c>
      <c r="E104" s="347"/>
    </row>
    <row r="105" spans="1:5" ht="29.25" customHeight="1" x14ac:dyDescent="0.25">
      <c r="A105" s="227"/>
      <c r="B105" s="282"/>
      <c r="C105" s="243" t="s">
        <v>285</v>
      </c>
      <c r="D105" s="348" t="s">
        <v>338</v>
      </c>
      <c r="E105" s="348"/>
    </row>
    <row r="106" spans="1:5" ht="7.5" customHeight="1" x14ac:dyDescent="0.25">
      <c r="A106" s="227"/>
      <c r="B106" s="282"/>
      <c r="C106" s="282"/>
      <c r="D106" s="282"/>
      <c r="E106" s="227"/>
    </row>
    <row r="107" spans="1:5" ht="18" customHeight="1" x14ac:dyDescent="0.25">
      <c r="A107" s="227"/>
      <c r="B107" s="351" t="s">
        <v>283</v>
      </c>
      <c r="C107" s="351"/>
      <c r="D107" s="351"/>
      <c r="E107" s="351"/>
    </row>
    <row r="108" spans="1:5" ht="42.75" customHeight="1" x14ac:dyDescent="0.25">
      <c r="A108" s="227"/>
      <c r="B108" s="347" t="s">
        <v>339</v>
      </c>
      <c r="C108" s="347"/>
      <c r="D108" s="347"/>
      <c r="E108" s="347"/>
    </row>
    <row r="109" spans="1:5" ht="27.75" customHeight="1" x14ac:dyDescent="0.25">
      <c r="A109" s="227"/>
      <c r="B109" s="282"/>
      <c r="C109" s="243" t="s">
        <v>284</v>
      </c>
      <c r="D109" s="347" t="s">
        <v>340</v>
      </c>
      <c r="E109" s="347"/>
    </row>
    <row r="110" spans="1:5" ht="14.45" customHeight="1" x14ac:dyDescent="0.25">
      <c r="A110" s="227"/>
      <c r="B110" s="282"/>
      <c r="C110" s="243" t="s">
        <v>285</v>
      </c>
      <c r="D110" s="349" t="s">
        <v>341</v>
      </c>
      <c r="E110" s="349"/>
    </row>
    <row r="111" spans="1:5" x14ac:dyDescent="0.25">
      <c r="A111" s="227"/>
      <c r="B111" s="282"/>
      <c r="C111" s="282"/>
      <c r="D111" s="282"/>
      <c r="E111" s="227"/>
    </row>
    <row r="112" spans="1: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sheetData>
  <sheetProtection password="D20D" sheet="1" objects="1" scenarios="1"/>
  <mergeCells count="44">
    <mergeCell ref="D87:E87"/>
    <mergeCell ref="A1:E1"/>
    <mergeCell ref="B2:E2"/>
    <mergeCell ref="C4:E4"/>
    <mergeCell ref="C6:E6"/>
    <mergeCell ref="D24:E24"/>
    <mergeCell ref="D84:E84"/>
    <mergeCell ref="B74:E74"/>
    <mergeCell ref="C75:E75"/>
    <mergeCell ref="C77:E77"/>
    <mergeCell ref="B81:E81"/>
    <mergeCell ref="C65:E65"/>
    <mergeCell ref="C67:E67"/>
    <mergeCell ref="B68:D68"/>
    <mergeCell ref="B69:D69"/>
    <mergeCell ref="D82:E82"/>
    <mergeCell ref="C36:E36"/>
    <mergeCell ref="C41:E41"/>
    <mergeCell ref="C49:E49"/>
    <mergeCell ref="D61:E61"/>
    <mergeCell ref="C63:E63"/>
    <mergeCell ref="C27:E27"/>
    <mergeCell ref="B29:E29"/>
    <mergeCell ref="C30:E30"/>
    <mergeCell ref="C33:E33"/>
    <mergeCell ref="D7:E7"/>
    <mergeCell ref="D12:E12"/>
    <mergeCell ref="D17:E17"/>
    <mergeCell ref="D21:E21"/>
    <mergeCell ref="D22:E22"/>
    <mergeCell ref="D23:E23"/>
    <mergeCell ref="D89:E89"/>
    <mergeCell ref="D104:E104"/>
    <mergeCell ref="D105:E105"/>
    <mergeCell ref="D109:E109"/>
    <mergeCell ref="D110:E110"/>
    <mergeCell ref="B103:E103"/>
    <mergeCell ref="B107:E107"/>
    <mergeCell ref="B108:E108"/>
    <mergeCell ref="B91:E91"/>
    <mergeCell ref="D92:E92"/>
    <mergeCell ref="D93:E93"/>
    <mergeCell ref="D101:E101"/>
    <mergeCell ref="D100:E100"/>
  </mergeCells>
  <hyperlinks>
    <hyperlink ref="E78" r:id="rId1" xr:uid="{00000000-0004-0000-0000-000000000000}"/>
    <hyperlink ref="E76" r:id="rId2" xr:uid="{00000000-0004-0000-0000-000001000000}"/>
  </hyperlinks>
  <printOptions horizontalCentered="1"/>
  <pageMargins left="0" right="0" top="0.25" bottom="0.6" header="0.3" footer="0.3"/>
  <pageSetup scale="89" orientation="portrait" r:id="rId3"/>
  <headerFooter>
    <oddFooter>&amp;L&amp;9Bryant University Expense Report Directions&amp;R&amp;9Page &amp;P of &amp;N</oddFooter>
  </headerFooter>
  <rowBreaks count="2" manualBreakCount="2">
    <brk id="34" max="4" man="1"/>
    <brk id="72" max="4"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E46" sqref="E4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rocess">
    <tabColor rgb="FFFFFF00"/>
    <pageSetUpPr fitToPage="1"/>
  </sheetPr>
  <dimension ref="A1:WWG69"/>
  <sheetViews>
    <sheetView tabSelected="1" zoomScaleNormal="100" workbookViewId="0">
      <selection activeCell="H7" sqref="H7:L7"/>
    </sheetView>
  </sheetViews>
  <sheetFormatPr defaultColWidth="0" defaultRowHeight="12.75" zeroHeight="1" x14ac:dyDescent="0.2"/>
  <cols>
    <col min="1" max="1" width="1.28515625" style="10" customWidth="1"/>
    <col min="2" max="2" width="8.42578125" style="1" customWidth="1"/>
    <col min="3" max="3" width="3.140625" style="1" customWidth="1"/>
    <col min="4" max="4" width="1.42578125" style="1" customWidth="1"/>
    <col min="5" max="5" width="1.28515625" style="1" customWidth="1"/>
    <col min="6" max="6" width="6.7109375" style="1" customWidth="1"/>
    <col min="7" max="7" width="4.85546875" style="1" customWidth="1"/>
    <col min="8" max="8" width="14.28515625" style="1" customWidth="1"/>
    <col min="9" max="9" width="13" style="1" customWidth="1"/>
    <col min="10" max="10" width="1.42578125" style="1" customWidth="1"/>
    <col min="11" max="11" width="2.7109375" style="1" customWidth="1"/>
    <col min="12" max="12" width="10" style="1" customWidth="1"/>
    <col min="13" max="13" width="1.140625" style="1" customWidth="1"/>
    <col min="14" max="14" width="11.140625" style="1" customWidth="1"/>
    <col min="15" max="15" width="2.42578125" style="1" customWidth="1"/>
    <col min="16" max="16" width="1" style="1" customWidth="1"/>
    <col min="17" max="17" width="12" style="1" customWidth="1"/>
    <col min="18" max="18" width="4.85546875" style="1" customWidth="1"/>
    <col min="19" max="19" width="5" style="1" customWidth="1"/>
    <col min="20" max="20" width="4.85546875" style="1" customWidth="1"/>
    <col min="21" max="21" width="1.140625" style="1" customWidth="1"/>
    <col min="22" max="22" width="5.28515625" style="1" customWidth="1"/>
    <col min="23" max="23" width="1.5703125" style="1" customWidth="1"/>
    <col min="24" max="24" width="8.85546875" style="1" customWidth="1"/>
    <col min="25" max="25" width="1" style="10" customWidth="1"/>
    <col min="26" max="256" width="9.140625" style="1" hidden="1"/>
    <col min="257" max="257" width="1.28515625" style="1" hidden="1"/>
    <col min="258" max="258" width="8.42578125" style="1" hidden="1"/>
    <col min="259" max="259" width="2.85546875" style="1" hidden="1"/>
    <col min="260" max="260" width="1.42578125" style="1" hidden="1"/>
    <col min="261" max="261" width="0.7109375" style="1" hidden="1"/>
    <col min="262" max="262" width="5.7109375" style="1" hidden="1"/>
    <col min="263" max="263" width="4.85546875" style="1" hidden="1"/>
    <col min="264" max="264" width="13.42578125" style="1" hidden="1"/>
    <col min="265" max="265" width="14.140625" style="1" hidden="1"/>
    <col min="266" max="266" width="1.140625" style="1" hidden="1"/>
    <col min="267" max="267" width="4" style="1" hidden="1"/>
    <col min="268" max="268" width="9.28515625" style="1" hidden="1"/>
    <col min="269" max="269" width="1.140625" style="1" hidden="1"/>
    <col min="270" max="270" width="11.140625" style="1" hidden="1"/>
    <col min="271" max="271" width="2.42578125" style="1" hidden="1"/>
    <col min="272" max="272" width="1" style="1" hidden="1"/>
    <col min="273" max="273" width="12" style="1" hidden="1"/>
    <col min="274" max="274" width="4.85546875" style="1" hidden="1"/>
    <col min="275" max="275" width="5" style="1" hidden="1"/>
    <col min="276" max="276" width="4.85546875" style="1" hidden="1"/>
    <col min="277" max="277" width="1.140625" style="1" hidden="1"/>
    <col min="278" max="278" width="5.28515625" style="1" hidden="1"/>
    <col min="279" max="279" width="1.5703125" style="1" hidden="1"/>
    <col min="280" max="280" width="8.85546875" style="1" hidden="1"/>
    <col min="281" max="281" width="0.5703125" style="1" hidden="1"/>
    <col min="282" max="512" width="9.140625" style="1" hidden="1"/>
    <col min="513" max="513" width="1.28515625" style="1" hidden="1"/>
    <col min="514" max="514" width="8.42578125" style="1" hidden="1"/>
    <col min="515" max="515" width="2.85546875" style="1" hidden="1"/>
    <col min="516" max="516" width="1.42578125" style="1" hidden="1"/>
    <col min="517" max="517" width="0.7109375" style="1" hidden="1"/>
    <col min="518" max="518" width="5.7109375" style="1" hidden="1"/>
    <col min="519" max="519" width="4.85546875" style="1" hidden="1"/>
    <col min="520" max="520" width="13.42578125" style="1" hidden="1"/>
    <col min="521" max="521" width="14.140625" style="1" hidden="1"/>
    <col min="522" max="522" width="1.140625" style="1" hidden="1"/>
    <col min="523" max="523" width="4" style="1" hidden="1"/>
    <col min="524" max="524" width="9.28515625" style="1" hidden="1"/>
    <col min="525" max="525" width="1.140625" style="1" hidden="1"/>
    <col min="526" max="526" width="11.140625" style="1" hidden="1"/>
    <col min="527" max="527" width="2.42578125" style="1" hidden="1"/>
    <col min="528" max="528" width="1" style="1" hidden="1"/>
    <col min="529" max="529" width="12" style="1" hidden="1"/>
    <col min="530" max="530" width="4.85546875" style="1" hidden="1"/>
    <col min="531" max="531" width="5" style="1" hidden="1"/>
    <col min="532" max="532" width="4.85546875" style="1" hidden="1"/>
    <col min="533" max="533" width="1.140625" style="1" hidden="1"/>
    <col min="534" max="534" width="5.28515625" style="1" hidden="1"/>
    <col min="535" max="535" width="1.5703125" style="1" hidden="1"/>
    <col min="536" max="536" width="8.85546875" style="1" hidden="1"/>
    <col min="537" max="537" width="0.5703125" style="1" hidden="1"/>
    <col min="538" max="768" width="9.140625" style="1" hidden="1"/>
    <col min="769" max="769" width="1.28515625" style="1" hidden="1"/>
    <col min="770" max="770" width="8.42578125" style="1" hidden="1"/>
    <col min="771" max="771" width="2.85546875" style="1" hidden="1"/>
    <col min="772" max="772" width="1.42578125" style="1" hidden="1"/>
    <col min="773" max="773" width="0.7109375" style="1" hidden="1"/>
    <col min="774" max="774" width="5.7109375" style="1" hidden="1"/>
    <col min="775" max="775" width="4.85546875" style="1" hidden="1"/>
    <col min="776" max="776" width="13.42578125" style="1" hidden="1"/>
    <col min="777" max="777" width="14.140625" style="1" hidden="1"/>
    <col min="778" max="778" width="1.140625" style="1" hidden="1"/>
    <col min="779" max="779" width="4" style="1" hidden="1"/>
    <col min="780" max="780" width="9.28515625" style="1" hidden="1"/>
    <col min="781" max="781" width="1.140625" style="1" hidden="1"/>
    <col min="782" max="782" width="11.140625" style="1" hidden="1"/>
    <col min="783" max="783" width="2.42578125" style="1" hidden="1"/>
    <col min="784" max="784" width="1" style="1" hidden="1"/>
    <col min="785" max="785" width="12" style="1" hidden="1"/>
    <col min="786" max="786" width="4.85546875" style="1" hidden="1"/>
    <col min="787" max="787" width="5" style="1" hidden="1"/>
    <col min="788" max="788" width="4.85546875" style="1" hidden="1"/>
    <col min="789" max="789" width="1.140625" style="1" hidden="1"/>
    <col min="790" max="790" width="5.28515625" style="1" hidden="1"/>
    <col min="791" max="791" width="1.5703125" style="1" hidden="1"/>
    <col min="792" max="792" width="8.85546875" style="1" hidden="1"/>
    <col min="793" max="793" width="0.5703125" style="1" hidden="1"/>
    <col min="794" max="1024" width="9.140625" style="1" hidden="1"/>
    <col min="1025" max="1025" width="1.28515625" style="1" hidden="1"/>
    <col min="1026" max="1026" width="8.42578125" style="1" hidden="1"/>
    <col min="1027" max="1027" width="2.85546875" style="1" hidden="1"/>
    <col min="1028" max="1028" width="1.42578125" style="1" hidden="1"/>
    <col min="1029" max="1029" width="0.7109375" style="1" hidden="1"/>
    <col min="1030" max="1030" width="5.7109375" style="1" hidden="1"/>
    <col min="1031" max="1031" width="4.85546875" style="1" hidden="1"/>
    <col min="1032" max="1032" width="13.42578125" style="1" hidden="1"/>
    <col min="1033" max="1033" width="14.140625" style="1" hidden="1"/>
    <col min="1034" max="1034" width="1.140625" style="1" hidden="1"/>
    <col min="1035" max="1035" width="4" style="1" hidden="1"/>
    <col min="1036" max="1036" width="9.28515625" style="1" hidden="1"/>
    <col min="1037" max="1037" width="1.140625" style="1" hidden="1"/>
    <col min="1038" max="1038" width="11.140625" style="1" hidden="1"/>
    <col min="1039" max="1039" width="2.42578125" style="1" hidden="1"/>
    <col min="1040" max="1040" width="1" style="1" hidden="1"/>
    <col min="1041" max="1041" width="12" style="1" hidden="1"/>
    <col min="1042" max="1042" width="4.85546875" style="1" hidden="1"/>
    <col min="1043" max="1043" width="5" style="1" hidden="1"/>
    <col min="1044" max="1044" width="4.85546875" style="1" hidden="1"/>
    <col min="1045" max="1045" width="1.140625" style="1" hidden="1"/>
    <col min="1046" max="1046" width="5.28515625" style="1" hidden="1"/>
    <col min="1047" max="1047" width="1.5703125" style="1" hidden="1"/>
    <col min="1048" max="1048" width="8.85546875" style="1" hidden="1"/>
    <col min="1049" max="1049" width="0.5703125" style="1" hidden="1"/>
    <col min="1050" max="1280" width="9.140625" style="1" hidden="1"/>
    <col min="1281" max="1281" width="1.28515625" style="1" hidden="1"/>
    <col min="1282" max="1282" width="8.42578125" style="1" hidden="1"/>
    <col min="1283" max="1283" width="2.85546875" style="1" hidden="1"/>
    <col min="1284" max="1284" width="1.42578125" style="1" hidden="1"/>
    <col min="1285" max="1285" width="0.7109375" style="1" hidden="1"/>
    <col min="1286" max="1286" width="5.7109375" style="1" hidden="1"/>
    <col min="1287" max="1287" width="4.85546875" style="1" hidden="1"/>
    <col min="1288" max="1288" width="13.42578125" style="1" hidden="1"/>
    <col min="1289" max="1289" width="14.140625" style="1" hidden="1"/>
    <col min="1290" max="1290" width="1.140625" style="1" hidden="1"/>
    <col min="1291" max="1291" width="4" style="1" hidden="1"/>
    <col min="1292" max="1292" width="9.28515625" style="1" hidden="1"/>
    <col min="1293" max="1293" width="1.140625" style="1" hidden="1"/>
    <col min="1294" max="1294" width="11.140625" style="1" hidden="1"/>
    <col min="1295" max="1295" width="2.42578125" style="1" hidden="1"/>
    <col min="1296" max="1296" width="1" style="1" hidden="1"/>
    <col min="1297" max="1297" width="12" style="1" hidden="1"/>
    <col min="1298" max="1298" width="4.85546875" style="1" hidden="1"/>
    <col min="1299" max="1299" width="5" style="1" hidden="1"/>
    <col min="1300" max="1300" width="4.85546875" style="1" hidden="1"/>
    <col min="1301" max="1301" width="1.140625" style="1" hidden="1"/>
    <col min="1302" max="1302" width="5.28515625" style="1" hidden="1"/>
    <col min="1303" max="1303" width="1.5703125" style="1" hidden="1"/>
    <col min="1304" max="1304" width="8.85546875" style="1" hidden="1"/>
    <col min="1305" max="1305" width="0.5703125" style="1" hidden="1"/>
    <col min="1306" max="1536" width="9.140625" style="1" hidden="1"/>
    <col min="1537" max="1537" width="1.28515625" style="1" hidden="1"/>
    <col min="1538" max="1538" width="8.42578125" style="1" hidden="1"/>
    <col min="1539" max="1539" width="2.85546875" style="1" hidden="1"/>
    <col min="1540" max="1540" width="1.42578125" style="1" hidden="1"/>
    <col min="1541" max="1541" width="0.7109375" style="1" hidden="1"/>
    <col min="1542" max="1542" width="5.7109375" style="1" hidden="1"/>
    <col min="1543" max="1543" width="4.85546875" style="1" hidden="1"/>
    <col min="1544" max="1544" width="13.42578125" style="1" hidden="1"/>
    <col min="1545" max="1545" width="14.140625" style="1" hidden="1"/>
    <col min="1546" max="1546" width="1.140625" style="1" hidden="1"/>
    <col min="1547" max="1547" width="4" style="1" hidden="1"/>
    <col min="1548" max="1548" width="9.28515625" style="1" hidden="1"/>
    <col min="1549" max="1549" width="1.140625" style="1" hidden="1"/>
    <col min="1550" max="1550" width="11.140625" style="1" hidden="1"/>
    <col min="1551" max="1551" width="2.42578125" style="1" hidden="1"/>
    <col min="1552" max="1552" width="1" style="1" hidden="1"/>
    <col min="1553" max="1553" width="12" style="1" hidden="1"/>
    <col min="1554" max="1554" width="4.85546875" style="1" hidden="1"/>
    <col min="1555" max="1555" width="5" style="1" hidden="1"/>
    <col min="1556" max="1556" width="4.85546875" style="1" hidden="1"/>
    <col min="1557" max="1557" width="1.140625" style="1" hidden="1"/>
    <col min="1558" max="1558" width="5.28515625" style="1" hidden="1"/>
    <col min="1559" max="1559" width="1.5703125" style="1" hidden="1"/>
    <col min="1560" max="1560" width="8.85546875" style="1" hidden="1"/>
    <col min="1561" max="1561" width="0.5703125" style="1" hidden="1"/>
    <col min="1562" max="1792" width="9.140625" style="1" hidden="1"/>
    <col min="1793" max="1793" width="1.28515625" style="1" hidden="1"/>
    <col min="1794" max="1794" width="8.42578125" style="1" hidden="1"/>
    <col min="1795" max="1795" width="2.85546875" style="1" hidden="1"/>
    <col min="1796" max="1796" width="1.42578125" style="1" hidden="1"/>
    <col min="1797" max="1797" width="0.7109375" style="1" hidden="1"/>
    <col min="1798" max="1798" width="5.7109375" style="1" hidden="1"/>
    <col min="1799" max="1799" width="4.85546875" style="1" hidden="1"/>
    <col min="1800" max="1800" width="13.42578125" style="1" hidden="1"/>
    <col min="1801" max="1801" width="14.140625" style="1" hidden="1"/>
    <col min="1802" max="1802" width="1.140625" style="1" hidden="1"/>
    <col min="1803" max="1803" width="4" style="1" hidden="1"/>
    <col min="1804" max="1804" width="9.28515625" style="1" hidden="1"/>
    <col min="1805" max="1805" width="1.140625" style="1" hidden="1"/>
    <col min="1806" max="1806" width="11.140625" style="1" hidden="1"/>
    <col min="1807" max="1807" width="2.42578125" style="1" hidden="1"/>
    <col min="1808" max="1808" width="1" style="1" hidden="1"/>
    <col min="1809" max="1809" width="12" style="1" hidden="1"/>
    <col min="1810" max="1810" width="4.85546875" style="1" hidden="1"/>
    <col min="1811" max="1811" width="5" style="1" hidden="1"/>
    <col min="1812" max="1812" width="4.85546875" style="1" hidden="1"/>
    <col min="1813" max="1813" width="1.140625" style="1" hidden="1"/>
    <col min="1814" max="1814" width="5.28515625" style="1" hidden="1"/>
    <col min="1815" max="1815" width="1.5703125" style="1" hidden="1"/>
    <col min="1816" max="1816" width="8.85546875" style="1" hidden="1"/>
    <col min="1817" max="1817" width="0.5703125" style="1" hidden="1"/>
    <col min="1818" max="2048" width="9.140625" style="1" hidden="1"/>
    <col min="2049" max="2049" width="1.28515625" style="1" hidden="1"/>
    <col min="2050" max="2050" width="8.42578125" style="1" hidden="1"/>
    <col min="2051" max="2051" width="2.85546875" style="1" hidden="1"/>
    <col min="2052" max="2052" width="1.42578125" style="1" hidden="1"/>
    <col min="2053" max="2053" width="0.7109375" style="1" hidden="1"/>
    <col min="2054" max="2054" width="5.7109375" style="1" hidden="1"/>
    <col min="2055" max="2055" width="4.85546875" style="1" hidden="1"/>
    <col min="2056" max="2056" width="13.42578125" style="1" hidden="1"/>
    <col min="2057" max="2057" width="14.140625" style="1" hidden="1"/>
    <col min="2058" max="2058" width="1.140625" style="1" hidden="1"/>
    <col min="2059" max="2059" width="4" style="1" hidden="1"/>
    <col min="2060" max="2060" width="9.28515625" style="1" hidden="1"/>
    <col min="2061" max="2061" width="1.140625" style="1" hidden="1"/>
    <col min="2062" max="2062" width="11.140625" style="1" hidden="1"/>
    <col min="2063" max="2063" width="2.42578125" style="1" hidden="1"/>
    <col min="2064" max="2064" width="1" style="1" hidden="1"/>
    <col min="2065" max="2065" width="12" style="1" hidden="1"/>
    <col min="2066" max="2066" width="4.85546875" style="1" hidden="1"/>
    <col min="2067" max="2067" width="5" style="1" hidden="1"/>
    <col min="2068" max="2068" width="4.85546875" style="1" hidden="1"/>
    <col min="2069" max="2069" width="1.140625" style="1" hidden="1"/>
    <col min="2070" max="2070" width="5.28515625" style="1" hidden="1"/>
    <col min="2071" max="2071" width="1.5703125" style="1" hidden="1"/>
    <col min="2072" max="2072" width="8.85546875" style="1" hidden="1"/>
    <col min="2073" max="2073" width="0.5703125" style="1" hidden="1"/>
    <col min="2074" max="2304" width="9.140625" style="1" hidden="1"/>
    <col min="2305" max="2305" width="1.28515625" style="1" hidden="1"/>
    <col min="2306" max="2306" width="8.42578125" style="1" hidden="1"/>
    <col min="2307" max="2307" width="2.85546875" style="1" hidden="1"/>
    <col min="2308" max="2308" width="1.42578125" style="1" hidden="1"/>
    <col min="2309" max="2309" width="0.7109375" style="1" hidden="1"/>
    <col min="2310" max="2310" width="5.7109375" style="1" hidden="1"/>
    <col min="2311" max="2311" width="4.85546875" style="1" hidden="1"/>
    <col min="2312" max="2312" width="13.42578125" style="1" hidden="1"/>
    <col min="2313" max="2313" width="14.140625" style="1" hidden="1"/>
    <col min="2314" max="2314" width="1.140625" style="1" hidden="1"/>
    <col min="2315" max="2315" width="4" style="1" hidden="1"/>
    <col min="2316" max="2316" width="9.28515625" style="1" hidden="1"/>
    <col min="2317" max="2317" width="1.140625" style="1" hidden="1"/>
    <col min="2318" max="2318" width="11.140625" style="1" hidden="1"/>
    <col min="2319" max="2319" width="2.42578125" style="1" hidden="1"/>
    <col min="2320" max="2320" width="1" style="1" hidden="1"/>
    <col min="2321" max="2321" width="12" style="1" hidden="1"/>
    <col min="2322" max="2322" width="4.85546875" style="1" hidden="1"/>
    <col min="2323" max="2323" width="5" style="1" hidden="1"/>
    <col min="2324" max="2324" width="4.85546875" style="1" hidden="1"/>
    <col min="2325" max="2325" width="1.140625" style="1" hidden="1"/>
    <col min="2326" max="2326" width="5.28515625" style="1" hidden="1"/>
    <col min="2327" max="2327" width="1.5703125" style="1" hidden="1"/>
    <col min="2328" max="2328" width="8.85546875" style="1" hidden="1"/>
    <col min="2329" max="2329" width="0.5703125" style="1" hidden="1"/>
    <col min="2330" max="2560" width="9.140625" style="1" hidden="1"/>
    <col min="2561" max="2561" width="1.28515625" style="1" hidden="1"/>
    <col min="2562" max="2562" width="8.42578125" style="1" hidden="1"/>
    <col min="2563" max="2563" width="2.85546875" style="1" hidden="1"/>
    <col min="2564" max="2564" width="1.42578125" style="1" hidden="1"/>
    <col min="2565" max="2565" width="0.7109375" style="1" hidden="1"/>
    <col min="2566" max="2566" width="5.7109375" style="1" hidden="1"/>
    <col min="2567" max="2567" width="4.85546875" style="1" hidden="1"/>
    <col min="2568" max="2568" width="13.42578125" style="1" hidden="1"/>
    <col min="2569" max="2569" width="14.140625" style="1" hidden="1"/>
    <col min="2570" max="2570" width="1.140625" style="1" hidden="1"/>
    <col min="2571" max="2571" width="4" style="1" hidden="1"/>
    <col min="2572" max="2572" width="9.28515625" style="1" hidden="1"/>
    <col min="2573" max="2573" width="1.140625" style="1" hidden="1"/>
    <col min="2574" max="2574" width="11.140625" style="1" hidden="1"/>
    <col min="2575" max="2575" width="2.42578125" style="1" hidden="1"/>
    <col min="2576" max="2576" width="1" style="1" hidden="1"/>
    <col min="2577" max="2577" width="12" style="1" hidden="1"/>
    <col min="2578" max="2578" width="4.85546875" style="1" hidden="1"/>
    <col min="2579" max="2579" width="5" style="1" hidden="1"/>
    <col min="2580" max="2580" width="4.85546875" style="1" hidden="1"/>
    <col min="2581" max="2581" width="1.140625" style="1" hidden="1"/>
    <col min="2582" max="2582" width="5.28515625" style="1" hidden="1"/>
    <col min="2583" max="2583" width="1.5703125" style="1" hidden="1"/>
    <col min="2584" max="2584" width="8.85546875" style="1" hidden="1"/>
    <col min="2585" max="2585" width="0.5703125" style="1" hidden="1"/>
    <col min="2586" max="2816" width="9.140625" style="1" hidden="1"/>
    <col min="2817" max="2817" width="1.28515625" style="1" hidden="1"/>
    <col min="2818" max="2818" width="8.42578125" style="1" hidden="1"/>
    <col min="2819" max="2819" width="2.85546875" style="1" hidden="1"/>
    <col min="2820" max="2820" width="1.42578125" style="1" hidden="1"/>
    <col min="2821" max="2821" width="0.7109375" style="1" hidden="1"/>
    <col min="2822" max="2822" width="5.7109375" style="1" hidden="1"/>
    <col min="2823" max="2823" width="4.85546875" style="1" hidden="1"/>
    <col min="2824" max="2824" width="13.42578125" style="1" hidden="1"/>
    <col min="2825" max="2825" width="14.140625" style="1" hidden="1"/>
    <col min="2826" max="2826" width="1.140625" style="1" hidden="1"/>
    <col min="2827" max="2827" width="4" style="1" hidden="1"/>
    <col min="2828" max="2828" width="9.28515625" style="1" hidden="1"/>
    <col min="2829" max="2829" width="1.140625" style="1" hidden="1"/>
    <col min="2830" max="2830" width="11.140625" style="1" hidden="1"/>
    <col min="2831" max="2831" width="2.42578125" style="1" hidden="1"/>
    <col min="2832" max="2832" width="1" style="1" hidden="1"/>
    <col min="2833" max="2833" width="12" style="1" hidden="1"/>
    <col min="2834" max="2834" width="4.85546875" style="1" hidden="1"/>
    <col min="2835" max="2835" width="5" style="1" hidden="1"/>
    <col min="2836" max="2836" width="4.85546875" style="1" hidden="1"/>
    <col min="2837" max="2837" width="1.140625" style="1" hidden="1"/>
    <col min="2838" max="2838" width="5.28515625" style="1" hidden="1"/>
    <col min="2839" max="2839" width="1.5703125" style="1" hidden="1"/>
    <col min="2840" max="2840" width="8.85546875" style="1" hidden="1"/>
    <col min="2841" max="2841" width="0.5703125" style="1" hidden="1"/>
    <col min="2842" max="3072" width="9.140625" style="1" hidden="1"/>
    <col min="3073" max="3073" width="1.28515625" style="1" hidden="1"/>
    <col min="3074" max="3074" width="8.42578125" style="1" hidden="1"/>
    <col min="3075" max="3075" width="2.85546875" style="1" hidden="1"/>
    <col min="3076" max="3076" width="1.42578125" style="1" hidden="1"/>
    <col min="3077" max="3077" width="0.7109375" style="1" hidden="1"/>
    <col min="3078" max="3078" width="5.7109375" style="1" hidden="1"/>
    <col min="3079" max="3079" width="4.85546875" style="1" hidden="1"/>
    <col min="3080" max="3080" width="13.42578125" style="1" hidden="1"/>
    <col min="3081" max="3081" width="14.140625" style="1" hidden="1"/>
    <col min="3082" max="3082" width="1.140625" style="1" hidden="1"/>
    <col min="3083" max="3083" width="4" style="1" hidden="1"/>
    <col min="3084" max="3084" width="9.28515625" style="1" hidden="1"/>
    <col min="3085" max="3085" width="1.140625" style="1" hidden="1"/>
    <col min="3086" max="3086" width="11.140625" style="1" hidden="1"/>
    <col min="3087" max="3087" width="2.42578125" style="1" hidden="1"/>
    <col min="3088" max="3088" width="1" style="1" hidden="1"/>
    <col min="3089" max="3089" width="12" style="1" hidden="1"/>
    <col min="3090" max="3090" width="4.85546875" style="1" hidden="1"/>
    <col min="3091" max="3091" width="5" style="1" hidden="1"/>
    <col min="3092" max="3092" width="4.85546875" style="1" hidden="1"/>
    <col min="3093" max="3093" width="1.140625" style="1" hidden="1"/>
    <col min="3094" max="3094" width="5.28515625" style="1" hidden="1"/>
    <col min="3095" max="3095" width="1.5703125" style="1" hidden="1"/>
    <col min="3096" max="3096" width="8.85546875" style="1" hidden="1"/>
    <col min="3097" max="3097" width="0.5703125" style="1" hidden="1"/>
    <col min="3098" max="3328" width="9.140625" style="1" hidden="1"/>
    <col min="3329" max="3329" width="1.28515625" style="1" hidden="1"/>
    <col min="3330" max="3330" width="8.42578125" style="1" hidden="1"/>
    <col min="3331" max="3331" width="2.85546875" style="1" hidden="1"/>
    <col min="3332" max="3332" width="1.42578125" style="1" hidden="1"/>
    <col min="3333" max="3333" width="0.7109375" style="1" hidden="1"/>
    <col min="3334" max="3334" width="5.7109375" style="1" hidden="1"/>
    <col min="3335" max="3335" width="4.85546875" style="1" hidden="1"/>
    <col min="3336" max="3336" width="13.42578125" style="1" hidden="1"/>
    <col min="3337" max="3337" width="14.140625" style="1" hidden="1"/>
    <col min="3338" max="3338" width="1.140625" style="1" hidden="1"/>
    <col min="3339" max="3339" width="4" style="1" hidden="1"/>
    <col min="3340" max="3340" width="9.28515625" style="1" hidden="1"/>
    <col min="3341" max="3341" width="1.140625" style="1" hidden="1"/>
    <col min="3342" max="3342" width="11.140625" style="1" hidden="1"/>
    <col min="3343" max="3343" width="2.42578125" style="1" hidden="1"/>
    <col min="3344" max="3344" width="1" style="1" hidden="1"/>
    <col min="3345" max="3345" width="12" style="1" hidden="1"/>
    <col min="3346" max="3346" width="4.85546875" style="1" hidden="1"/>
    <col min="3347" max="3347" width="5" style="1" hidden="1"/>
    <col min="3348" max="3348" width="4.85546875" style="1" hidden="1"/>
    <col min="3349" max="3349" width="1.140625" style="1" hidden="1"/>
    <col min="3350" max="3350" width="5.28515625" style="1" hidden="1"/>
    <col min="3351" max="3351" width="1.5703125" style="1" hidden="1"/>
    <col min="3352" max="3352" width="8.85546875" style="1" hidden="1"/>
    <col min="3353" max="3353" width="0.5703125" style="1" hidden="1"/>
    <col min="3354" max="3584" width="9.140625" style="1" hidden="1"/>
    <col min="3585" max="3585" width="1.28515625" style="1" hidden="1"/>
    <col min="3586" max="3586" width="8.42578125" style="1" hidden="1"/>
    <col min="3587" max="3587" width="2.85546875" style="1" hidden="1"/>
    <col min="3588" max="3588" width="1.42578125" style="1" hidden="1"/>
    <col min="3589" max="3589" width="0.7109375" style="1" hidden="1"/>
    <col min="3590" max="3590" width="5.7109375" style="1" hidden="1"/>
    <col min="3591" max="3591" width="4.85546875" style="1" hidden="1"/>
    <col min="3592" max="3592" width="13.42578125" style="1" hidden="1"/>
    <col min="3593" max="3593" width="14.140625" style="1" hidden="1"/>
    <col min="3594" max="3594" width="1.140625" style="1" hidden="1"/>
    <col min="3595" max="3595" width="4" style="1" hidden="1"/>
    <col min="3596" max="3596" width="9.28515625" style="1" hidden="1"/>
    <col min="3597" max="3597" width="1.140625" style="1" hidden="1"/>
    <col min="3598" max="3598" width="11.140625" style="1" hidden="1"/>
    <col min="3599" max="3599" width="2.42578125" style="1" hidden="1"/>
    <col min="3600" max="3600" width="1" style="1" hidden="1"/>
    <col min="3601" max="3601" width="12" style="1" hidden="1"/>
    <col min="3602" max="3602" width="4.85546875" style="1" hidden="1"/>
    <col min="3603" max="3603" width="5" style="1" hidden="1"/>
    <col min="3604" max="3604" width="4.85546875" style="1" hidden="1"/>
    <col min="3605" max="3605" width="1.140625" style="1" hidden="1"/>
    <col min="3606" max="3606" width="5.28515625" style="1" hidden="1"/>
    <col min="3607" max="3607" width="1.5703125" style="1" hidden="1"/>
    <col min="3608" max="3608" width="8.85546875" style="1" hidden="1"/>
    <col min="3609" max="3609" width="0.5703125" style="1" hidden="1"/>
    <col min="3610" max="3840" width="9.140625" style="1" hidden="1"/>
    <col min="3841" max="3841" width="1.28515625" style="1" hidden="1"/>
    <col min="3842" max="3842" width="8.42578125" style="1" hidden="1"/>
    <col min="3843" max="3843" width="2.85546875" style="1" hidden="1"/>
    <col min="3844" max="3844" width="1.42578125" style="1" hidden="1"/>
    <col min="3845" max="3845" width="0.7109375" style="1" hidden="1"/>
    <col min="3846" max="3846" width="5.7109375" style="1" hidden="1"/>
    <col min="3847" max="3847" width="4.85546875" style="1" hidden="1"/>
    <col min="3848" max="3848" width="13.42578125" style="1" hidden="1"/>
    <col min="3849" max="3849" width="14.140625" style="1" hidden="1"/>
    <col min="3850" max="3850" width="1.140625" style="1" hidden="1"/>
    <col min="3851" max="3851" width="4" style="1" hidden="1"/>
    <col min="3852" max="3852" width="9.28515625" style="1" hidden="1"/>
    <col min="3853" max="3853" width="1.140625" style="1" hidden="1"/>
    <col min="3854" max="3854" width="11.140625" style="1" hidden="1"/>
    <col min="3855" max="3855" width="2.42578125" style="1" hidden="1"/>
    <col min="3856" max="3856" width="1" style="1" hidden="1"/>
    <col min="3857" max="3857" width="12" style="1" hidden="1"/>
    <col min="3858" max="3858" width="4.85546875" style="1" hidden="1"/>
    <col min="3859" max="3859" width="5" style="1" hidden="1"/>
    <col min="3860" max="3860" width="4.85546875" style="1" hidden="1"/>
    <col min="3861" max="3861" width="1.140625" style="1" hidden="1"/>
    <col min="3862" max="3862" width="5.28515625" style="1" hidden="1"/>
    <col min="3863" max="3863" width="1.5703125" style="1" hidden="1"/>
    <col min="3864" max="3864" width="8.85546875" style="1" hidden="1"/>
    <col min="3865" max="3865" width="0.5703125" style="1" hidden="1"/>
    <col min="3866" max="4096" width="9.140625" style="1" hidden="1"/>
    <col min="4097" max="4097" width="1.28515625" style="1" hidden="1"/>
    <col min="4098" max="4098" width="8.42578125" style="1" hidden="1"/>
    <col min="4099" max="4099" width="2.85546875" style="1" hidden="1"/>
    <col min="4100" max="4100" width="1.42578125" style="1" hidden="1"/>
    <col min="4101" max="4101" width="0.7109375" style="1" hidden="1"/>
    <col min="4102" max="4102" width="5.7109375" style="1" hidden="1"/>
    <col min="4103" max="4103" width="4.85546875" style="1" hidden="1"/>
    <col min="4104" max="4104" width="13.42578125" style="1" hidden="1"/>
    <col min="4105" max="4105" width="14.140625" style="1" hidden="1"/>
    <col min="4106" max="4106" width="1.140625" style="1" hidden="1"/>
    <col min="4107" max="4107" width="4" style="1" hidden="1"/>
    <col min="4108" max="4108" width="9.28515625" style="1" hidden="1"/>
    <col min="4109" max="4109" width="1.140625" style="1" hidden="1"/>
    <col min="4110" max="4110" width="11.140625" style="1" hidden="1"/>
    <col min="4111" max="4111" width="2.42578125" style="1" hidden="1"/>
    <col min="4112" max="4112" width="1" style="1" hidden="1"/>
    <col min="4113" max="4113" width="12" style="1" hidden="1"/>
    <col min="4114" max="4114" width="4.85546875" style="1" hidden="1"/>
    <col min="4115" max="4115" width="5" style="1" hidden="1"/>
    <col min="4116" max="4116" width="4.85546875" style="1" hidden="1"/>
    <col min="4117" max="4117" width="1.140625" style="1" hidden="1"/>
    <col min="4118" max="4118" width="5.28515625" style="1" hidden="1"/>
    <col min="4119" max="4119" width="1.5703125" style="1" hidden="1"/>
    <col min="4120" max="4120" width="8.85546875" style="1" hidden="1"/>
    <col min="4121" max="4121" width="0.5703125" style="1" hidden="1"/>
    <col min="4122" max="4352" width="9.140625" style="1" hidden="1"/>
    <col min="4353" max="4353" width="1.28515625" style="1" hidden="1"/>
    <col min="4354" max="4354" width="8.42578125" style="1" hidden="1"/>
    <col min="4355" max="4355" width="2.85546875" style="1" hidden="1"/>
    <col min="4356" max="4356" width="1.42578125" style="1" hidden="1"/>
    <col min="4357" max="4357" width="0.7109375" style="1" hidden="1"/>
    <col min="4358" max="4358" width="5.7109375" style="1" hidden="1"/>
    <col min="4359" max="4359" width="4.85546875" style="1" hidden="1"/>
    <col min="4360" max="4360" width="13.42578125" style="1" hidden="1"/>
    <col min="4361" max="4361" width="14.140625" style="1" hidden="1"/>
    <col min="4362" max="4362" width="1.140625" style="1" hidden="1"/>
    <col min="4363" max="4363" width="4" style="1" hidden="1"/>
    <col min="4364" max="4364" width="9.28515625" style="1" hidden="1"/>
    <col min="4365" max="4365" width="1.140625" style="1" hidden="1"/>
    <col min="4366" max="4366" width="11.140625" style="1" hidden="1"/>
    <col min="4367" max="4367" width="2.42578125" style="1" hidden="1"/>
    <col min="4368" max="4368" width="1" style="1" hidden="1"/>
    <col min="4369" max="4369" width="12" style="1" hidden="1"/>
    <col min="4370" max="4370" width="4.85546875" style="1" hidden="1"/>
    <col min="4371" max="4371" width="5" style="1" hidden="1"/>
    <col min="4372" max="4372" width="4.85546875" style="1" hidden="1"/>
    <col min="4373" max="4373" width="1.140625" style="1" hidden="1"/>
    <col min="4374" max="4374" width="5.28515625" style="1" hidden="1"/>
    <col min="4375" max="4375" width="1.5703125" style="1" hidden="1"/>
    <col min="4376" max="4376" width="8.85546875" style="1" hidden="1"/>
    <col min="4377" max="4377" width="0.5703125" style="1" hidden="1"/>
    <col min="4378" max="4608" width="9.140625" style="1" hidden="1"/>
    <col min="4609" max="4609" width="1.28515625" style="1" hidden="1"/>
    <col min="4610" max="4610" width="8.42578125" style="1" hidden="1"/>
    <col min="4611" max="4611" width="2.85546875" style="1" hidden="1"/>
    <col min="4612" max="4612" width="1.42578125" style="1" hidden="1"/>
    <col min="4613" max="4613" width="0.7109375" style="1" hidden="1"/>
    <col min="4614" max="4614" width="5.7109375" style="1" hidden="1"/>
    <col min="4615" max="4615" width="4.85546875" style="1" hidden="1"/>
    <col min="4616" max="4616" width="13.42578125" style="1" hidden="1"/>
    <col min="4617" max="4617" width="14.140625" style="1" hidden="1"/>
    <col min="4618" max="4618" width="1.140625" style="1" hidden="1"/>
    <col min="4619" max="4619" width="4" style="1" hidden="1"/>
    <col min="4620" max="4620" width="9.28515625" style="1" hidden="1"/>
    <col min="4621" max="4621" width="1.140625" style="1" hidden="1"/>
    <col min="4622" max="4622" width="11.140625" style="1" hidden="1"/>
    <col min="4623" max="4623" width="2.42578125" style="1" hidden="1"/>
    <col min="4624" max="4624" width="1" style="1" hidden="1"/>
    <col min="4625" max="4625" width="12" style="1" hidden="1"/>
    <col min="4626" max="4626" width="4.85546875" style="1" hidden="1"/>
    <col min="4627" max="4627" width="5" style="1" hidden="1"/>
    <col min="4628" max="4628" width="4.85546875" style="1" hidden="1"/>
    <col min="4629" max="4629" width="1.140625" style="1" hidden="1"/>
    <col min="4630" max="4630" width="5.28515625" style="1" hidden="1"/>
    <col min="4631" max="4631" width="1.5703125" style="1" hidden="1"/>
    <col min="4632" max="4632" width="8.85546875" style="1" hidden="1"/>
    <col min="4633" max="4633" width="0.5703125" style="1" hidden="1"/>
    <col min="4634" max="4864" width="9.140625" style="1" hidden="1"/>
    <col min="4865" max="4865" width="1.28515625" style="1" hidden="1"/>
    <col min="4866" max="4866" width="8.42578125" style="1" hidden="1"/>
    <col min="4867" max="4867" width="2.85546875" style="1" hidden="1"/>
    <col min="4868" max="4868" width="1.42578125" style="1" hidden="1"/>
    <col min="4869" max="4869" width="0.7109375" style="1" hidden="1"/>
    <col min="4870" max="4870" width="5.7109375" style="1" hidden="1"/>
    <col min="4871" max="4871" width="4.85546875" style="1" hidden="1"/>
    <col min="4872" max="4872" width="13.42578125" style="1" hidden="1"/>
    <col min="4873" max="4873" width="14.140625" style="1" hidden="1"/>
    <col min="4874" max="4874" width="1.140625" style="1" hidden="1"/>
    <col min="4875" max="4875" width="4" style="1" hidden="1"/>
    <col min="4876" max="4876" width="9.28515625" style="1" hidden="1"/>
    <col min="4877" max="4877" width="1.140625" style="1" hidden="1"/>
    <col min="4878" max="4878" width="11.140625" style="1" hidden="1"/>
    <col min="4879" max="4879" width="2.42578125" style="1" hidden="1"/>
    <col min="4880" max="4880" width="1" style="1" hidden="1"/>
    <col min="4881" max="4881" width="12" style="1" hidden="1"/>
    <col min="4882" max="4882" width="4.85546875" style="1" hidden="1"/>
    <col min="4883" max="4883" width="5" style="1" hidden="1"/>
    <col min="4884" max="4884" width="4.85546875" style="1" hidden="1"/>
    <col min="4885" max="4885" width="1.140625" style="1" hidden="1"/>
    <col min="4886" max="4886" width="5.28515625" style="1" hidden="1"/>
    <col min="4887" max="4887" width="1.5703125" style="1" hidden="1"/>
    <col min="4888" max="4888" width="8.85546875" style="1" hidden="1"/>
    <col min="4889" max="4889" width="0.5703125" style="1" hidden="1"/>
    <col min="4890" max="5120" width="9.140625" style="1" hidden="1"/>
    <col min="5121" max="5121" width="1.28515625" style="1" hidden="1"/>
    <col min="5122" max="5122" width="8.42578125" style="1" hidden="1"/>
    <col min="5123" max="5123" width="2.85546875" style="1" hidden="1"/>
    <col min="5124" max="5124" width="1.42578125" style="1" hidden="1"/>
    <col min="5125" max="5125" width="0.7109375" style="1" hidden="1"/>
    <col min="5126" max="5126" width="5.7109375" style="1" hidden="1"/>
    <col min="5127" max="5127" width="4.85546875" style="1" hidden="1"/>
    <col min="5128" max="5128" width="13.42578125" style="1" hidden="1"/>
    <col min="5129" max="5129" width="14.140625" style="1" hidden="1"/>
    <col min="5130" max="5130" width="1.140625" style="1" hidden="1"/>
    <col min="5131" max="5131" width="4" style="1" hidden="1"/>
    <col min="5132" max="5132" width="9.28515625" style="1" hidden="1"/>
    <col min="5133" max="5133" width="1.140625" style="1" hidden="1"/>
    <col min="5134" max="5134" width="11.140625" style="1" hidden="1"/>
    <col min="5135" max="5135" width="2.42578125" style="1" hidden="1"/>
    <col min="5136" max="5136" width="1" style="1" hidden="1"/>
    <col min="5137" max="5137" width="12" style="1" hidden="1"/>
    <col min="5138" max="5138" width="4.85546875" style="1" hidden="1"/>
    <col min="5139" max="5139" width="5" style="1" hidden="1"/>
    <col min="5140" max="5140" width="4.85546875" style="1" hidden="1"/>
    <col min="5141" max="5141" width="1.140625" style="1" hidden="1"/>
    <col min="5142" max="5142" width="5.28515625" style="1" hidden="1"/>
    <col min="5143" max="5143" width="1.5703125" style="1" hidden="1"/>
    <col min="5144" max="5144" width="8.85546875" style="1" hidden="1"/>
    <col min="5145" max="5145" width="0.5703125" style="1" hidden="1"/>
    <col min="5146" max="5376" width="9.140625" style="1" hidden="1"/>
    <col min="5377" max="5377" width="1.28515625" style="1" hidden="1"/>
    <col min="5378" max="5378" width="8.42578125" style="1" hidden="1"/>
    <col min="5379" max="5379" width="2.85546875" style="1" hidden="1"/>
    <col min="5380" max="5380" width="1.42578125" style="1" hidden="1"/>
    <col min="5381" max="5381" width="0.7109375" style="1" hidden="1"/>
    <col min="5382" max="5382" width="5.7109375" style="1" hidden="1"/>
    <col min="5383" max="5383" width="4.85546875" style="1" hidden="1"/>
    <col min="5384" max="5384" width="13.42578125" style="1" hidden="1"/>
    <col min="5385" max="5385" width="14.140625" style="1" hidden="1"/>
    <col min="5386" max="5386" width="1.140625" style="1" hidden="1"/>
    <col min="5387" max="5387" width="4" style="1" hidden="1"/>
    <col min="5388" max="5388" width="9.28515625" style="1" hidden="1"/>
    <col min="5389" max="5389" width="1.140625" style="1" hidden="1"/>
    <col min="5390" max="5390" width="11.140625" style="1" hidden="1"/>
    <col min="5391" max="5391" width="2.42578125" style="1" hidden="1"/>
    <col min="5392" max="5392" width="1" style="1" hidden="1"/>
    <col min="5393" max="5393" width="12" style="1" hidden="1"/>
    <col min="5394" max="5394" width="4.85546875" style="1" hidden="1"/>
    <col min="5395" max="5395" width="5" style="1" hidden="1"/>
    <col min="5396" max="5396" width="4.85546875" style="1" hidden="1"/>
    <col min="5397" max="5397" width="1.140625" style="1" hidden="1"/>
    <col min="5398" max="5398" width="5.28515625" style="1" hidden="1"/>
    <col min="5399" max="5399" width="1.5703125" style="1" hidden="1"/>
    <col min="5400" max="5400" width="8.85546875" style="1" hidden="1"/>
    <col min="5401" max="5401" width="0.5703125" style="1" hidden="1"/>
    <col min="5402" max="5632" width="9.140625" style="1" hidden="1"/>
    <col min="5633" max="5633" width="1.28515625" style="1" hidden="1"/>
    <col min="5634" max="5634" width="8.42578125" style="1" hidden="1"/>
    <col min="5635" max="5635" width="2.85546875" style="1" hidden="1"/>
    <col min="5636" max="5636" width="1.42578125" style="1" hidden="1"/>
    <col min="5637" max="5637" width="0.7109375" style="1" hidden="1"/>
    <col min="5638" max="5638" width="5.7109375" style="1" hidden="1"/>
    <col min="5639" max="5639" width="4.85546875" style="1" hidden="1"/>
    <col min="5640" max="5640" width="13.42578125" style="1" hidden="1"/>
    <col min="5641" max="5641" width="14.140625" style="1" hidden="1"/>
    <col min="5642" max="5642" width="1.140625" style="1" hidden="1"/>
    <col min="5643" max="5643" width="4" style="1" hidden="1"/>
    <col min="5644" max="5644" width="9.28515625" style="1" hidden="1"/>
    <col min="5645" max="5645" width="1.140625" style="1" hidden="1"/>
    <col min="5646" max="5646" width="11.140625" style="1" hidden="1"/>
    <col min="5647" max="5647" width="2.42578125" style="1" hidden="1"/>
    <col min="5648" max="5648" width="1" style="1" hidden="1"/>
    <col min="5649" max="5649" width="12" style="1" hidden="1"/>
    <col min="5650" max="5650" width="4.85546875" style="1" hidden="1"/>
    <col min="5651" max="5651" width="5" style="1" hidden="1"/>
    <col min="5652" max="5652" width="4.85546875" style="1" hidden="1"/>
    <col min="5653" max="5653" width="1.140625" style="1" hidden="1"/>
    <col min="5654" max="5654" width="5.28515625" style="1" hidden="1"/>
    <col min="5655" max="5655" width="1.5703125" style="1" hidden="1"/>
    <col min="5656" max="5656" width="8.85546875" style="1" hidden="1"/>
    <col min="5657" max="5657" width="0.5703125" style="1" hidden="1"/>
    <col min="5658" max="5888" width="9.140625" style="1" hidden="1"/>
    <col min="5889" max="5889" width="1.28515625" style="1" hidden="1"/>
    <col min="5890" max="5890" width="8.42578125" style="1" hidden="1"/>
    <col min="5891" max="5891" width="2.85546875" style="1" hidden="1"/>
    <col min="5892" max="5892" width="1.42578125" style="1" hidden="1"/>
    <col min="5893" max="5893" width="0.7109375" style="1" hidden="1"/>
    <col min="5894" max="5894" width="5.7109375" style="1" hidden="1"/>
    <col min="5895" max="5895" width="4.85546875" style="1" hidden="1"/>
    <col min="5896" max="5896" width="13.42578125" style="1" hidden="1"/>
    <col min="5897" max="5897" width="14.140625" style="1" hidden="1"/>
    <col min="5898" max="5898" width="1.140625" style="1" hidden="1"/>
    <col min="5899" max="5899" width="4" style="1" hidden="1"/>
    <col min="5900" max="5900" width="9.28515625" style="1" hidden="1"/>
    <col min="5901" max="5901" width="1.140625" style="1" hidden="1"/>
    <col min="5902" max="5902" width="11.140625" style="1" hidden="1"/>
    <col min="5903" max="5903" width="2.42578125" style="1" hidden="1"/>
    <col min="5904" max="5904" width="1" style="1" hidden="1"/>
    <col min="5905" max="5905" width="12" style="1" hidden="1"/>
    <col min="5906" max="5906" width="4.85546875" style="1" hidden="1"/>
    <col min="5907" max="5907" width="5" style="1" hidden="1"/>
    <col min="5908" max="5908" width="4.85546875" style="1" hidden="1"/>
    <col min="5909" max="5909" width="1.140625" style="1" hidden="1"/>
    <col min="5910" max="5910" width="5.28515625" style="1" hidden="1"/>
    <col min="5911" max="5911" width="1.5703125" style="1" hidden="1"/>
    <col min="5912" max="5912" width="8.85546875" style="1" hidden="1"/>
    <col min="5913" max="5913" width="0.5703125" style="1" hidden="1"/>
    <col min="5914" max="6144" width="9.140625" style="1" hidden="1"/>
    <col min="6145" max="6145" width="1.28515625" style="1" hidden="1"/>
    <col min="6146" max="6146" width="8.42578125" style="1" hidden="1"/>
    <col min="6147" max="6147" width="2.85546875" style="1" hidden="1"/>
    <col min="6148" max="6148" width="1.42578125" style="1" hidden="1"/>
    <col min="6149" max="6149" width="0.7109375" style="1" hidden="1"/>
    <col min="6150" max="6150" width="5.7109375" style="1" hidden="1"/>
    <col min="6151" max="6151" width="4.85546875" style="1" hidden="1"/>
    <col min="6152" max="6152" width="13.42578125" style="1" hidden="1"/>
    <col min="6153" max="6153" width="14.140625" style="1" hidden="1"/>
    <col min="6154" max="6154" width="1.140625" style="1" hidden="1"/>
    <col min="6155" max="6155" width="4" style="1" hidden="1"/>
    <col min="6156" max="6156" width="9.28515625" style="1" hidden="1"/>
    <col min="6157" max="6157" width="1.140625" style="1" hidden="1"/>
    <col min="6158" max="6158" width="11.140625" style="1" hidden="1"/>
    <col min="6159" max="6159" width="2.42578125" style="1" hidden="1"/>
    <col min="6160" max="6160" width="1" style="1" hidden="1"/>
    <col min="6161" max="6161" width="12" style="1" hidden="1"/>
    <col min="6162" max="6162" width="4.85546875" style="1" hidden="1"/>
    <col min="6163" max="6163" width="5" style="1" hidden="1"/>
    <col min="6164" max="6164" width="4.85546875" style="1" hidden="1"/>
    <col min="6165" max="6165" width="1.140625" style="1" hidden="1"/>
    <col min="6166" max="6166" width="5.28515625" style="1" hidden="1"/>
    <col min="6167" max="6167" width="1.5703125" style="1" hidden="1"/>
    <col min="6168" max="6168" width="8.85546875" style="1" hidden="1"/>
    <col min="6169" max="6169" width="0.5703125" style="1" hidden="1"/>
    <col min="6170" max="6400" width="9.140625" style="1" hidden="1"/>
    <col min="6401" max="6401" width="1.28515625" style="1" hidden="1"/>
    <col min="6402" max="6402" width="8.42578125" style="1" hidden="1"/>
    <col min="6403" max="6403" width="2.85546875" style="1" hidden="1"/>
    <col min="6404" max="6404" width="1.42578125" style="1" hidden="1"/>
    <col min="6405" max="6405" width="0.7109375" style="1" hidden="1"/>
    <col min="6406" max="6406" width="5.7109375" style="1" hidden="1"/>
    <col min="6407" max="6407" width="4.85546875" style="1" hidden="1"/>
    <col min="6408" max="6408" width="13.42578125" style="1" hidden="1"/>
    <col min="6409" max="6409" width="14.140625" style="1" hidden="1"/>
    <col min="6410" max="6410" width="1.140625" style="1" hidden="1"/>
    <col min="6411" max="6411" width="4" style="1" hidden="1"/>
    <col min="6412" max="6412" width="9.28515625" style="1" hidden="1"/>
    <col min="6413" max="6413" width="1.140625" style="1" hidden="1"/>
    <col min="6414" max="6414" width="11.140625" style="1" hidden="1"/>
    <col min="6415" max="6415" width="2.42578125" style="1" hidden="1"/>
    <col min="6416" max="6416" width="1" style="1" hidden="1"/>
    <col min="6417" max="6417" width="12" style="1" hidden="1"/>
    <col min="6418" max="6418" width="4.85546875" style="1" hidden="1"/>
    <col min="6419" max="6419" width="5" style="1" hidden="1"/>
    <col min="6420" max="6420" width="4.85546875" style="1" hidden="1"/>
    <col min="6421" max="6421" width="1.140625" style="1" hidden="1"/>
    <col min="6422" max="6422" width="5.28515625" style="1" hidden="1"/>
    <col min="6423" max="6423" width="1.5703125" style="1" hidden="1"/>
    <col min="6424" max="6424" width="8.85546875" style="1" hidden="1"/>
    <col min="6425" max="6425" width="0.5703125" style="1" hidden="1"/>
    <col min="6426" max="6656" width="9.140625" style="1" hidden="1"/>
    <col min="6657" max="6657" width="1.28515625" style="1" hidden="1"/>
    <col min="6658" max="6658" width="8.42578125" style="1" hidden="1"/>
    <col min="6659" max="6659" width="2.85546875" style="1" hidden="1"/>
    <col min="6660" max="6660" width="1.42578125" style="1" hidden="1"/>
    <col min="6661" max="6661" width="0.7109375" style="1" hidden="1"/>
    <col min="6662" max="6662" width="5.7109375" style="1" hidden="1"/>
    <col min="6663" max="6663" width="4.85546875" style="1" hidden="1"/>
    <col min="6664" max="6664" width="13.42578125" style="1" hidden="1"/>
    <col min="6665" max="6665" width="14.140625" style="1" hidden="1"/>
    <col min="6666" max="6666" width="1.140625" style="1" hidden="1"/>
    <col min="6667" max="6667" width="4" style="1" hidden="1"/>
    <col min="6668" max="6668" width="9.28515625" style="1" hidden="1"/>
    <col min="6669" max="6669" width="1.140625" style="1" hidden="1"/>
    <col min="6670" max="6670" width="11.140625" style="1" hidden="1"/>
    <col min="6671" max="6671" width="2.42578125" style="1" hidden="1"/>
    <col min="6672" max="6672" width="1" style="1" hidden="1"/>
    <col min="6673" max="6673" width="12" style="1" hidden="1"/>
    <col min="6674" max="6674" width="4.85546875" style="1" hidden="1"/>
    <col min="6675" max="6675" width="5" style="1" hidden="1"/>
    <col min="6676" max="6676" width="4.85546875" style="1" hidden="1"/>
    <col min="6677" max="6677" width="1.140625" style="1" hidden="1"/>
    <col min="6678" max="6678" width="5.28515625" style="1" hidden="1"/>
    <col min="6679" max="6679" width="1.5703125" style="1" hidden="1"/>
    <col min="6680" max="6680" width="8.85546875" style="1" hidden="1"/>
    <col min="6681" max="6681" width="0.5703125" style="1" hidden="1"/>
    <col min="6682" max="6912" width="9.140625" style="1" hidden="1"/>
    <col min="6913" max="6913" width="1.28515625" style="1" hidden="1"/>
    <col min="6914" max="6914" width="8.42578125" style="1" hidden="1"/>
    <col min="6915" max="6915" width="2.85546875" style="1" hidden="1"/>
    <col min="6916" max="6916" width="1.42578125" style="1" hidden="1"/>
    <col min="6917" max="6917" width="0.7109375" style="1" hidden="1"/>
    <col min="6918" max="6918" width="5.7109375" style="1" hidden="1"/>
    <col min="6919" max="6919" width="4.85546875" style="1" hidden="1"/>
    <col min="6920" max="6920" width="13.42578125" style="1" hidden="1"/>
    <col min="6921" max="6921" width="14.140625" style="1" hidden="1"/>
    <col min="6922" max="6922" width="1.140625" style="1" hidden="1"/>
    <col min="6923" max="6923" width="4" style="1" hidden="1"/>
    <col min="6924" max="6924" width="9.28515625" style="1" hidden="1"/>
    <col min="6925" max="6925" width="1.140625" style="1" hidden="1"/>
    <col min="6926" max="6926" width="11.140625" style="1" hidden="1"/>
    <col min="6927" max="6927" width="2.42578125" style="1" hidden="1"/>
    <col min="6928" max="6928" width="1" style="1" hidden="1"/>
    <col min="6929" max="6929" width="12" style="1" hidden="1"/>
    <col min="6930" max="6930" width="4.85546875" style="1" hidden="1"/>
    <col min="6931" max="6931" width="5" style="1" hidden="1"/>
    <col min="6932" max="6932" width="4.85546875" style="1" hidden="1"/>
    <col min="6933" max="6933" width="1.140625" style="1" hidden="1"/>
    <col min="6934" max="6934" width="5.28515625" style="1" hidden="1"/>
    <col min="6935" max="6935" width="1.5703125" style="1" hidden="1"/>
    <col min="6936" max="6936" width="8.85546875" style="1" hidden="1"/>
    <col min="6937" max="6937" width="0.5703125" style="1" hidden="1"/>
    <col min="6938" max="7168" width="9.140625" style="1" hidden="1"/>
    <col min="7169" max="7169" width="1.28515625" style="1" hidden="1"/>
    <col min="7170" max="7170" width="8.42578125" style="1" hidden="1"/>
    <col min="7171" max="7171" width="2.85546875" style="1" hidden="1"/>
    <col min="7172" max="7172" width="1.42578125" style="1" hidden="1"/>
    <col min="7173" max="7173" width="0.7109375" style="1" hidden="1"/>
    <col min="7174" max="7174" width="5.7109375" style="1" hidden="1"/>
    <col min="7175" max="7175" width="4.85546875" style="1" hidden="1"/>
    <col min="7176" max="7176" width="13.42578125" style="1" hidden="1"/>
    <col min="7177" max="7177" width="14.140625" style="1" hidden="1"/>
    <col min="7178" max="7178" width="1.140625" style="1" hidden="1"/>
    <col min="7179" max="7179" width="4" style="1" hidden="1"/>
    <col min="7180" max="7180" width="9.28515625" style="1" hidden="1"/>
    <col min="7181" max="7181" width="1.140625" style="1" hidden="1"/>
    <col min="7182" max="7182" width="11.140625" style="1" hidden="1"/>
    <col min="7183" max="7183" width="2.42578125" style="1" hidden="1"/>
    <col min="7184" max="7184" width="1" style="1" hidden="1"/>
    <col min="7185" max="7185" width="12" style="1" hidden="1"/>
    <col min="7186" max="7186" width="4.85546875" style="1" hidden="1"/>
    <col min="7187" max="7187" width="5" style="1" hidden="1"/>
    <col min="7188" max="7188" width="4.85546875" style="1" hidden="1"/>
    <col min="7189" max="7189" width="1.140625" style="1" hidden="1"/>
    <col min="7190" max="7190" width="5.28515625" style="1" hidden="1"/>
    <col min="7191" max="7191" width="1.5703125" style="1" hidden="1"/>
    <col min="7192" max="7192" width="8.85546875" style="1" hidden="1"/>
    <col min="7193" max="7193" width="0.5703125" style="1" hidden="1"/>
    <col min="7194" max="7424" width="9.140625" style="1" hidden="1"/>
    <col min="7425" max="7425" width="1.28515625" style="1" hidden="1"/>
    <col min="7426" max="7426" width="8.42578125" style="1" hidden="1"/>
    <col min="7427" max="7427" width="2.85546875" style="1" hidden="1"/>
    <col min="7428" max="7428" width="1.42578125" style="1" hidden="1"/>
    <col min="7429" max="7429" width="0.7109375" style="1" hidden="1"/>
    <col min="7430" max="7430" width="5.7109375" style="1" hidden="1"/>
    <col min="7431" max="7431" width="4.85546875" style="1" hidden="1"/>
    <col min="7432" max="7432" width="13.42578125" style="1" hidden="1"/>
    <col min="7433" max="7433" width="14.140625" style="1" hidden="1"/>
    <col min="7434" max="7434" width="1.140625" style="1" hidden="1"/>
    <col min="7435" max="7435" width="4" style="1" hidden="1"/>
    <col min="7436" max="7436" width="9.28515625" style="1" hidden="1"/>
    <col min="7437" max="7437" width="1.140625" style="1" hidden="1"/>
    <col min="7438" max="7438" width="11.140625" style="1" hidden="1"/>
    <col min="7439" max="7439" width="2.42578125" style="1" hidden="1"/>
    <col min="7440" max="7440" width="1" style="1" hidden="1"/>
    <col min="7441" max="7441" width="12" style="1" hidden="1"/>
    <col min="7442" max="7442" width="4.85546875" style="1" hidden="1"/>
    <col min="7443" max="7443" width="5" style="1" hidden="1"/>
    <col min="7444" max="7444" width="4.85546875" style="1" hidden="1"/>
    <col min="7445" max="7445" width="1.140625" style="1" hidden="1"/>
    <col min="7446" max="7446" width="5.28515625" style="1" hidden="1"/>
    <col min="7447" max="7447" width="1.5703125" style="1" hidden="1"/>
    <col min="7448" max="7448" width="8.85546875" style="1" hidden="1"/>
    <col min="7449" max="7449" width="0.5703125" style="1" hidden="1"/>
    <col min="7450" max="7680" width="9.140625" style="1" hidden="1"/>
    <col min="7681" max="7681" width="1.28515625" style="1" hidden="1"/>
    <col min="7682" max="7682" width="8.42578125" style="1" hidden="1"/>
    <col min="7683" max="7683" width="2.85546875" style="1" hidden="1"/>
    <col min="7684" max="7684" width="1.42578125" style="1" hidden="1"/>
    <col min="7685" max="7685" width="0.7109375" style="1" hidden="1"/>
    <col min="7686" max="7686" width="5.7109375" style="1" hidden="1"/>
    <col min="7687" max="7687" width="4.85546875" style="1" hidden="1"/>
    <col min="7688" max="7688" width="13.42578125" style="1" hidden="1"/>
    <col min="7689" max="7689" width="14.140625" style="1" hidden="1"/>
    <col min="7690" max="7690" width="1.140625" style="1" hidden="1"/>
    <col min="7691" max="7691" width="4" style="1" hidden="1"/>
    <col min="7692" max="7692" width="9.28515625" style="1" hidden="1"/>
    <col min="7693" max="7693" width="1.140625" style="1" hidden="1"/>
    <col min="7694" max="7694" width="11.140625" style="1" hidden="1"/>
    <col min="7695" max="7695" width="2.42578125" style="1" hidden="1"/>
    <col min="7696" max="7696" width="1" style="1" hidden="1"/>
    <col min="7697" max="7697" width="12" style="1" hidden="1"/>
    <col min="7698" max="7698" width="4.85546875" style="1" hidden="1"/>
    <col min="7699" max="7699" width="5" style="1" hidden="1"/>
    <col min="7700" max="7700" width="4.85546875" style="1" hidden="1"/>
    <col min="7701" max="7701" width="1.140625" style="1" hidden="1"/>
    <col min="7702" max="7702" width="5.28515625" style="1" hidden="1"/>
    <col min="7703" max="7703" width="1.5703125" style="1" hidden="1"/>
    <col min="7704" max="7704" width="8.85546875" style="1" hidden="1"/>
    <col min="7705" max="7705" width="0.5703125" style="1" hidden="1"/>
    <col min="7706" max="7936" width="9.140625" style="1" hidden="1"/>
    <col min="7937" max="7937" width="1.28515625" style="1" hidden="1"/>
    <col min="7938" max="7938" width="8.42578125" style="1" hidden="1"/>
    <col min="7939" max="7939" width="2.85546875" style="1" hidden="1"/>
    <col min="7940" max="7940" width="1.42578125" style="1" hidden="1"/>
    <col min="7941" max="7941" width="0.7109375" style="1" hidden="1"/>
    <col min="7942" max="7942" width="5.7109375" style="1" hidden="1"/>
    <col min="7943" max="7943" width="4.85546875" style="1" hidden="1"/>
    <col min="7944" max="7944" width="13.42578125" style="1" hidden="1"/>
    <col min="7945" max="7945" width="14.140625" style="1" hidden="1"/>
    <col min="7946" max="7946" width="1.140625" style="1" hidden="1"/>
    <col min="7947" max="7947" width="4" style="1" hidden="1"/>
    <col min="7948" max="7948" width="9.28515625" style="1" hidden="1"/>
    <col min="7949" max="7949" width="1.140625" style="1" hidden="1"/>
    <col min="7950" max="7950" width="11.140625" style="1" hidden="1"/>
    <col min="7951" max="7951" width="2.42578125" style="1" hidden="1"/>
    <col min="7952" max="7952" width="1" style="1" hidden="1"/>
    <col min="7953" max="7953" width="12" style="1" hidden="1"/>
    <col min="7954" max="7954" width="4.85546875" style="1" hidden="1"/>
    <col min="7955" max="7955" width="5" style="1" hidden="1"/>
    <col min="7956" max="7956" width="4.85546875" style="1" hidden="1"/>
    <col min="7957" max="7957" width="1.140625" style="1" hidden="1"/>
    <col min="7958" max="7958" width="5.28515625" style="1" hidden="1"/>
    <col min="7959" max="7959" width="1.5703125" style="1" hidden="1"/>
    <col min="7960" max="7960" width="8.85546875" style="1" hidden="1"/>
    <col min="7961" max="7961" width="0.5703125" style="1" hidden="1"/>
    <col min="7962" max="8192" width="9.140625" style="1" hidden="1"/>
    <col min="8193" max="8193" width="1.28515625" style="1" hidden="1"/>
    <col min="8194" max="8194" width="8.42578125" style="1" hidden="1"/>
    <col min="8195" max="8195" width="2.85546875" style="1" hidden="1"/>
    <col min="8196" max="8196" width="1.42578125" style="1" hidden="1"/>
    <col min="8197" max="8197" width="0.7109375" style="1" hidden="1"/>
    <col min="8198" max="8198" width="5.7109375" style="1" hidden="1"/>
    <col min="8199" max="8199" width="4.85546875" style="1" hidden="1"/>
    <col min="8200" max="8200" width="13.42578125" style="1" hidden="1"/>
    <col min="8201" max="8201" width="14.140625" style="1" hidden="1"/>
    <col min="8202" max="8202" width="1.140625" style="1" hidden="1"/>
    <col min="8203" max="8203" width="4" style="1" hidden="1"/>
    <col min="8204" max="8204" width="9.28515625" style="1" hidden="1"/>
    <col min="8205" max="8205" width="1.140625" style="1" hidden="1"/>
    <col min="8206" max="8206" width="11.140625" style="1" hidden="1"/>
    <col min="8207" max="8207" width="2.42578125" style="1" hidden="1"/>
    <col min="8208" max="8208" width="1" style="1" hidden="1"/>
    <col min="8209" max="8209" width="12" style="1" hidden="1"/>
    <col min="8210" max="8210" width="4.85546875" style="1" hidden="1"/>
    <col min="8211" max="8211" width="5" style="1" hidden="1"/>
    <col min="8212" max="8212" width="4.85546875" style="1" hidden="1"/>
    <col min="8213" max="8213" width="1.140625" style="1" hidden="1"/>
    <col min="8214" max="8214" width="5.28515625" style="1" hidden="1"/>
    <col min="8215" max="8215" width="1.5703125" style="1" hidden="1"/>
    <col min="8216" max="8216" width="8.85546875" style="1" hidden="1"/>
    <col min="8217" max="8217" width="0.5703125" style="1" hidden="1"/>
    <col min="8218" max="8448" width="9.140625" style="1" hidden="1"/>
    <col min="8449" max="8449" width="1.28515625" style="1" hidden="1"/>
    <col min="8450" max="8450" width="8.42578125" style="1" hidden="1"/>
    <col min="8451" max="8451" width="2.85546875" style="1" hidden="1"/>
    <col min="8452" max="8452" width="1.42578125" style="1" hidden="1"/>
    <col min="8453" max="8453" width="0.7109375" style="1" hidden="1"/>
    <col min="8454" max="8454" width="5.7109375" style="1" hidden="1"/>
    <col min="8455" max="8455" width="4.85546875" style="1" hidden="1"/>
    <col min="8456" max="8456" width="13.42578125" style="1" hidden="1"/>
    <col min="8457" max="8457" width="14.140625" style="1" hidden="1"/>
    <col min="8458" max="8458" width="1.140625" style="1" hidden="1"/>
    <col min="8459" max="8459" width="4" style="1" hidden="1"/>
    <col min="8460" max="8460" width="9.28515625" style="1" hidden="1"/>
    <col min="8461" max="8461" width="1.140625" style="1" hidden="1"/>
    <col min="8462" max="8462" width="11.140625" style="1" hidden="1"/>
    <col min="8463" max="8463" width="2.42578125" style="1" hidden="1"/>
    <col min="8464" max="8464" width="1" style="1" hidden="1"/>
    <col min="8465" max="8465" width="12" style="1" hidden="1"/>
    <col min="8466" max="8466" width="4.85546875" style="1" hidden="1"/>
    <col min="8467" max="8467" width="5" style="1" hidden="1"/>
    <col min="8468" max="8468" width="4.85546875" style="1" hidden="1"/>
    <col min="8469" max="8469" width="1.140625" style="1" hidden="1"/>
    <col min="8470" max="8470" width="5.28515625" style="1" hidden="1"/>
    <col min="8471" max="8471" width="1.5703125" style="1" hidden="1"/>
    <col min="8472" max="8472" width="8.85546875" style="1" hidden="1"/>
    <col min="8473" max="8473" width="0.5703125" style="1" hidden="1"/>
    <col min="8474" max="8704" width="9.140625" style="1" hidden="1"/>
    <col min="8705" max="8705" width="1.28515625" style="1" hidden="1"/>
    <col min="8706" max="8706" width="8.42578125" style="1" hidden="1"/>
    <col min="8707" max="8707" width="2.85546875" style="1" hidden="1"/>
    <col min="8708" max="8708" width="1.42578125" style="1" hidden="1"/>
    <col min="8709" max="8709" width="0.7109375" style="1" hidden="1"/>
    <col min="8710" max="8710" width="5.7109375" style="1" hidden="1"/>
    <col min="8711" max="8711" width="4.85546875" style="1" hidden="1"/>
    <col min="8712" max="8712" width="13.42578125" style="1" hidden="1"/>
    <col min="8713" max="8713" width="14.140625" style="1" hidden="1"/>
    <col min="8714" max="8714" width="1.140625" style="1" hidden="1"/>
    <col min="8715" max="8715" width="4" style="1" hidden="1"/>
    <col min="8716" max="8716" width="9.28515625" style="1" hidden="1"/>
    <col min="8717" max="8717" width="1.140625" style="1" hidden="1"/>
    <col min="8718" max="8718" width="11.140625" style="1" hidden="1"/>
    <col min="8719" max="8719" width="2.42578125" style="1" hidden="1"/>
    <col min="8720" max="8720" width="1" style="1" hidden="1"/>
    <col min="8721" max="8721" width="12" style="1" hidden="1"/>
    <col min="8722" max="8722" width="4.85546875" style="1" hidden="1"/>
    <col min="8723" max="8723" width="5" style="1" hidden="1"/>
    <col min="8724" max="8724" width="4.85546875" style="1" hidden="1"/>
    <col min="8725" max="8725" width="1.140625" style="1" hidden="1"/>
    <col min="8726" max="8726" width="5.28515625" style="1" hidden="1"/>
    <col min="8727" max="8727" width="1.5703125" style="1" hidden="1"/>
    <col min="8728" max="8728" width="8.85546875" style="1" hidden="1"/>
    <col min="8729" max="8729" width="0.5703125" style="1" hidden="1"/>
    <col min="8730" max="8960" width="9.140625" style="1" hidden="1"/>
    <col min="8961" max="8961" width="1.28515625" style="1" hidden="1"/>
    <col min="8962" max="8962" width="8.42578125" style="1" hidden="1"/>
    <col min="8963" max="8963" width="2.85546875" style="1" hidden="1"/>
    <col min="8964" max="8964" width="1.42578125" style="1" hidden="1"/>
    <col min="8965" max="8965" width="0.7109375" style="1" hidden="1"/>
    <col min="8966" max="8966" width="5.7109375" style="1" hidden="1"/>
    <col min="8967" max="8967" width="4.85546875" style="1" hidden="1"/>
    <col min="8968" max="8968" width="13.42578125" style="1" hidden="1"/>
    <col min="8969" max="8969" width="14.140625" style="1" hidden="1"/>
    <col min="8970" max="8970" width="1.140625" style="1" hidden="1"/>
    <col min="8971" max="8971" width="4" style="1" hidden="1"/>
    <col min="8972" max="8972" width="9.28515625" style="1" hidden="1"/>
    <col min="8973" max="8973" width="1.140625" style="1" hidden="1"/>
    <col min="8974" max="8974" width="11.140625" style="1" hidden="1"/>
    <col min="8975" max="8975" width="2.42578125" style="1" hidden="1"/>
    <col min="8976" max="8976" width="1" style="1" hidden="1"/>
    <col min="8977" max="8977" width="12" style="1" hidden="1"/>
    <col min="8978" max="8978" width="4.85546875" style="1" hidden="1"/>
    <col min="8979" max="8979" width="5" style="1" hidden="1"/>
    <col min="8980" max="8980" width="4.85546875" style="1" hidden="1"/>
    <col min="8981" max="8981" width="1.140625" style="1" hidden="1"/>
    <col min="8982" max="8982" width="5.28515625" style="1" hidden="1"/>
    <col min="8983" max="8983" width="1.5703125" style="1" hidden="1"/>
    <col min="8984" max="8984" width="8.85546875" style="1" hidden="1"/>
    <col min="8985" max="8985" width="0.5703125" style="1" hidden="1"/>
    <col min="8986" max="9216" width="9.140625" style="1" hidden="1"/>
    <col min="9217" max="9217" width="1.28515625" style="1" hidden="1"/>
    <col min="9218" max="9218" width="8.42578125" style="1" hidden="1"/>
    <col min="9219" max="9219" width="2.85546875" style="1" hidden="1"/>
    <col min="9220" max="9220" width="1.42578125" style="1" hidden="1"/>
    <col min="9221" max="9221" width="0.7109375" style="1" hidden="1"/>
    <col min="9222" max="9222" width="5.7109375" style="1" hidden="1"/>
    <col min="9223" max="9223" width="4.85546875" style="1" hidden="1"/>
    <col min="9224" max="9224" width="13.42578125" style="1" hidden="1"/>
    <col min="9225" max="9225" width="14.140625" style="1" hidden="1"/>
    <col min="9226" max="9226" width="1.140625" style="1" hidden="1"/>
    <col min="9227" max="9227" width="4" style="1" hidden="1"/>
    <col min="9228" max="9228" width="9.28515625" style="1" hidden="1"/>
    <col min="9229" max="9229" width="1.140625" style="1" hidden="1"/>
    <col min="9230" max="9230" width="11.140625" style="1" hidden="1"/>
    <col min="9231" max="9231" width="2.42578125" style="1" hidden="1"/>
    <col min="9232" max="9232" width="1" style="1" hidden="1"/>
    <col min="9233" max="9233" width="12" style="1" hidden="1"/>
    <col min="9234" max="9234" width="4.85546875" style="1" hidden="1"/>
    <col min="9235" max="9235" width="5" style="1" hidden="1"/>
    <col min="9236" max="9236" width="4.85546875" style="1" hidden="1"/>
    <col min="9237" max="9237" width="1.140625" style="1" hidden="1"/>
    <col min="9238" max="9238" width="5.28515625" style="1" hidden="1"/>
    <col min="9239" max="9239" width="1.5703125" style="1" hidden="1"/>
    <col min="9240" max="9240" width="8.85546875" style="1" hidden="1"/>
    <col min="9241" max="9241" width="0.5703125" style="1" hidden="1"/>
    <col min="9242" max="9472" width="9.140625" style="1" hidden="1"/>
    <col min="9473" max="9473" width="1.28515625" style="1" hidden="1"/>
    <col min="9474" max="9474" width="8.42578125" style="1" hidden="1"/>
    <col min="9475" max="9475" width="2.85546875" style="1" hidden="1"/>
    <col min="9476" max="9476" width="1.42578125" style="1" hidden="1"/>
    <col min="9477" max="9477" width="0.7109375" style="1" hidden="1"/>
    <col min="9478" max="9478" width="5.7109375" style="1" hidden="1"/>
    <col min="9479" max="9479" width="4.85546875" style="1" hidden="1"/>
    <col min="9480" max="9480" width="13.42578125" style="1" hidden="1"/>
    <col min="9481" max="9481" width="14.140625" style="1" hidden="1"/>
    <col min="9482" max="9482" width="1.140625" style="1" hidden="1"/>
    <col min="9483" max="9483" width="4" style="1" hidden="1"/>
    <col min="9484" max="9484" width="9.28515625" style="1" hidden="1"/>
    <col min="9485" max="9485" width="1.140625" style="1" hidden="1"/>
    <col min="9486" max="9486" width="11.140625" style="1" hidden="1"/>
    <col min="9487" max="9487" width="2.42578125" style="1" hidden="1"/>
    <col min="9488" max="9488" width="1" style="1" hidden="1"/>
    <col min="9489" max="9489" width="12" style="1" hidden="1"/>
    <col min="9490" max="9490" width="4.85546875" style="1" hidden="1"/>
    <col min="9491" max="9491" width="5" style="1" hidden="1"/>
    <col min="9492" max="9492" width="4.85546875" style="1" hidden="1"/>
    <col min="9493" max="9493" width="1.140625" style="1" hidden="1"/>
    <col min="9494" max="9494" width="5.28515625" style="1" hidden="1"/>
    <col min="9495" max="9495" width="1.5703125" style="1" hidden="1"/>
    <col min="9496" max="9496" width="8.85546875" style="1" hidden="1"/>
    <col min="9497" max="9497" width="0.5703125" style="1" hidden="1"/>
    <col min="9498" max="9728" width="9.140625" style="1" hidden="1"/>
    <col min="9729" max="9729" width="1.28515625" style="1" hidden="1"/>
    <col min="9730" max="9730" width="8.42578125" style="1" hidden="1"/>
    <col min="9731" max="9731" width="2.85546875" style="1" hidden="1"/>
    <col min="9732" max="9732" width="1.42578125" style="1" hidden="1"/>
    <col min="9733" max="9733" width="0.7109375" style="1" hidden="1"/>
    <col min="9734" max="9734" width="5.7109375" style="1" hidden="1"/>
    <col min="9735" max="9735" width="4.85546875" style="1" hidden="1"/>
    <col min="9736" max="9736" width="13.42578125" style="1" hidden="1"/>
    <col min="9737" max="9737" width="14.140625" style="1" hidden="1"/>
    <col min="9738" max="9738" width="1.140625" style="1" hidden="1"/>
    <col min="9739" max="9739" width="4" style="1" hidden="1"/>
    <col min="9740" max="9740" width="9.28515625" style="1" hidden="1"/>
    <col min="9741" max="9741" width="1.140625" style="1" hidden="1"/>
    <col min="9742" max="9742" width="11.140625" style="1" hidden="1"/>
    <col min="9743" max="9743" width="2.42578125" style="1" hidden="1"/>
    <col min="9744" max="9744" width="1" style="1" hidden="1"/>
    <col min="9745" max="9745" width="12" style="1" hidden="1"/>
    <col min="9746" max="9746" width="4.85546875" style="1" hidden="1"/>
    <col min="9747" max="9747" width="5" style="1" hidden="1"/>
    <col min="9748" max="9748" width="4.85546875" style="1" hidden="1"/>
    <col min="9749" max="9749" width="1.140625" style="1" hidden="1"/>
    <col min="9750" max="9750" width="5.28515625" style="1" hidden="1"/>
    <col min="9751" max="9751" width="1.5703125" style="1" hidden="1"/>
    <col min="9752" max="9752" width="8.85546875" style="1" hidden="1"/>
    <col min="9753" max="9753" width="0.5703125" style="1" hidden="1"/>
    <col min="9754" max="9984" width="9.140625" style="1" hidden="1"/>
    <col min="9985" max="9985" width="1.28515625" style="1" hidden="1"/>
    <col min="9986" max="9986" width="8.42578125" style="1" hidden="1"/>
    <col min="9987" max="9987" width="2.85546875" style="1" hidden="1"/>
    <col min="9988" max="9988" width="1.42578125" style="1" hidden="1"/>
    <col min="9989" max="9989" width="0.7109375" style="1" hidden="1"/>
    <col min="9990" max="9990" width="5.7109375" style="1" hidden="1"/>
    <col min="9991" max="9991" width="4.85546875" style="1" hidden="1"/>
    <col min="9992" max="9992" width="13.42578125" style="1" hidden="1"/>
    <col min="9993" max="9993" width="14.140625" style="1" hidden="1"/>
    <col min="9994" max="9994" width="1.140625" style="1" hidden="1"/>
    <col min="9995" max="9995" width="4" style="1" hidden="1"/>
    <col min="9996" max="9996" width="9.28515625" style="1" hidden="1"/>
    <col min="9997" max="9997" width="1.140625" style="1" hidden="1"/>
    <col min="9998" max="9998" width="11.140625" style="1" hidden="1"/>
    <col min="9999" max="9999" width="2.42578125" style="1" hidden="1"/>
    <col min="10000" max="10000" width="1" style="1" hidden="1"/>
    <col min="10001" max="10001" width="12" style="1" hidden="1"/>
    <col min="10002" max="10002" width="4.85546875" style="1" hidden="1"/>
    <col min="10003" max="10003" width="5" style="1" hidden="1"/>
    <col min="10004" max="10004" width="4.85546875" style="1" hidden="1"/>
    <col min="10005" max="10005" width="1.140625" style="1" hidden="1"/>
    <col min="10006" max="10006" width="5.28515625" style="1" hidden="1"/>
    <col min="10007" max="10007" width="1.5703125" style="1" hidden="1"/>
    <col min="10008" max="10008" width="8.85546875" style="1" hidden="1"/>
    <col min="10009" max="10009" width="0.5703125" style="1" hidden="1"/>
    <col min="10010" max="10240" width="9.140625" style="1" hidden="1"/>
    <col min="10241" max="10241" width="1.28515625" style="1" hidden="1"/>
    <col min="10242" max="10242" width="8.42578125" style="1" hidden="1"/>
    <col min="10243" max="10243" width="2.85546875" style="1" hidden="1"/>
    <col min="10244" max="10244" width="1.42578125" style="1" hidden="1"/>
    <col min="10245" max="10245" width="0.7109375" style="1" hidden="1"/>
    <col min="10246" max="10246" width="5.7109375" style="1" hidden="1"/>
    <col min="10247" max="10247" width="4.85546875" style="1" hidden="1"/>
    <col min="10248" max="10248" width="13.42578125" style="1" hidden="1"/>
    <col min="10249" max="10249" width="14.140625" style="1" hidden="1"/>
    <col min="10250" max="10250" width="1.140625" style="1" hidden="1"/>
    <col min="10251" max="10251" width="4" style="1" hidden="1"/>
    <col min="10252" max="10252" width="9.28515625" style="1" hidden="1"/>
    <col min="10253" max="10253" width="1.140625" style="1" hidden="1"/>
    <col min="10254" max="10254" width="11.140625" style="1" hidden="1"/>
    <col min="10255" max="10255" width="2.42578125" style="1" hidden="1"/>
    <col min="10256" max="10256" width="1" style="1" hidden="1"/>
    <col min="10257" max="10257" width="12" style="1" hidden="1"/>
    <col min="10258" max="10258" width="4.85546875" style="1" hidden="1"/>
    <col min="10259" max="10259" width="5" style="1" hidden="1"/>
    <col min="10260" max="10260" width="4.85546875" style="1" hidden="1"/>
    <col min="10261" max="10261" width="1.140625" style="1" hidden="1"/>
    <col min="10262" max="10262" width="5.28515625" style="1" hidden="1"/>
    <col min="10263" max="10263" width="1.5703125" style="1" hidden="1"/>
    <col min="10264" max="10264" width="8.85546875" style="1" hidden="1"/>
    <col min="10265" max="10265" width="0.5703125" style="1" hidden="1"/>
    <col min="10266" max="10496" width="9.140625" style="1" hidden="1"/>
    <col min="10497" max="10497" width="1.28515625" style="1" hidden="1"/>
    <col min="10498" max="10498" width="8.42578125" style="1" hidden="1"/>
    <col min="10499" max="10499" width="2.85546875" style="1" hidden="1"/>
    <col min="10500" max="10500" width="1.42578125" style="1" hidden="1"/>
    <col min="10501" max="10501" width="0.7109375" style="1" hidden="1"/>
    <col min="10502" max="10502" width="5.7109375" style="1" hidden="1"/>
    <col min="10503" max="10503" width="4.85546875" style="1" hidden="1"/>
    <col min="10504" max="10504" width="13.42578125" style="1" hidden="1"/>
    <col min="10505" max="10505" width="14.140625" style="1" hidden="1"/>
    <col min="10506" max="10506" width="1.140625" style="1" hidden="1"/>
    <col min="10507" max="10507" width="4" style="1" hidden="1"/>
    <col min="10508" max="10508" width="9.28515625" style="1" hidden="1"/>
    <col min="10509" max="10509" width="1.140625" style="1" hidden="1"/>
    <col min="10510" max="10510" width="11.140625" style="1" hidden="1"/>
    <col min="10511" max="10511" width="2.42578125" style="1" hidden="1"/>
    <col min="10512" max="10512" width="1" style="1" hidden="1"/>
    <col min="10513" max="10513" width="12" style="1" hidden="1"/>
    <col min="10514" max="10514" width="4.85546875" style="1" hidden="1"/>
    <col min="10515" max="10515" width="5" style="1" hidden="1"/>
    <col min="10516" max="10516" width="4.85546875" style="1" hidden="1"/>
    <col min="10517" max="10517" width="1.140625" style="1" hidden="1"/>
    <col min="10518" max="10518" width="5.28515625" style="1" hidden="1"/>
    <col min="10519" max="10519" width="1.5703125" style="1" hidden="1"/>
    <col min="10520" max="10520" width="8.85546875" style="1" hidden="1"/>
    <col min="10521" max="10521" width="0.5703125" style="1" hidden="1"/>
    <col min="10522" max="10752" width="9.140625" style="1" hidden="1"/>
    <col min="10753" max="10753" width="1.28515625" style="1" hidden="1"/>
    <col min="10754" max="10754" width="8.42578125" style="1" hidden="1"/>
    <col min="10755" max="10755" width="2.85546875" style="1" hidden="1"/>
    <col min="10756" max="10756" width="1.42578125" style="1" hidden="1"/>
    <col min="10757" max="10757" width="0.7109375" style="1" hidden="1"/>
    <col min="10758" max="10758" width="5.7109375" style="1" hidden="1"/>
    <col min="10759" max="10759" width="4.85546875" style="1" hidden="1"/>
    <col min="10760" max="10760" width="13.42578125" style="1" hidden="1"/>
    <col min="10761" max="10761" width="14.140625" style="1" hidden="1"/>
    <col min="10762" max="10762" width="1.140625" style="1" hidden="1"/>
    <col min="10763" max="10763" width="4" style="1" hidden="1"/>
    <col min="10764" max="10764" width="9.28515625" style="1" hidden="1"/>
    <col min="10765" max="10765" width="1.140625" style="1" hidden="1"/>
    <col min="10766" max="10766" width="11.140625" style="1" hidden="1"/>
    <col min="10767" max="10767" width="2.42578125" style="1" hidden="1"/>
    <col min="10768" max="10768" width="1" style="1" hidden="1"/>
    <col min="10769" max="10769" width="12" style="1" hidden="1"/>
    <col min="10770" max="10770" width="4.85546875" style="1" hidden="1"/>
    <col min="10771" max="10771" width="5" style="1" hidden="1"/>
    <col min="10772" max="10772" width="4.85546875" style="1" hidden="1"/>
    <col min="10773" max="10773" width="1.140625" style="1" hidden="1"/>
    <col min="10774" max="10774" width="5.28515625" style="1" hidden="1"/>
    <col min="10775" max="10775" width="1.5703125" style="1" hidden="1"/>
    <col min="10776" max="10776" width="8.85546875" style="1" hidden="1"/>
    <col min="10777" max="10777" width="0.5703125" style="1" hidden="1"/>
    <col min="10778" max="11008" width="9.140625" style="1" hidden="1"/>
    <col min="11009" max="11009" width="1.28515625" style="1" hidden="1"/>
    <col min="11010" max="11010" width="8.42578125" style="1" hidden="1"/>
    <col min="11011" max="11011" width="2.85546875" style="1" hidden="1"/>
    <col min="11012" max="11012" width="1.42578125" style="1" hidden="1"/>
    <col min="11013" max="11013" width="0.7109375" style="1" hidden="1"/>
    <col min="11014" max="11014" width="5.7109375" style="1" hidden="1"/>
    <col min="11015" max="11015" width="4.85546875" style="1" hidden="1"/>
    <col min="11016" max="11016" width="13.42578125" style="1" hidden="1"/>
    <col min="11017" max="11017" width="14.140625" style="1" hidden="1"/>
    <col min="11018" max="11018" width="1.140625" style="1" hidden="1"/>
    <col min="11019" max="11019" width="4" style="1" hidden="1"/>
    <col min="11020" max="11020" width="9.28515625" style="1" hidden="1"/>
    <col min="11021" max="11021" width="1.140625" style="1" hidden="1"/>
    <col min="11022" max="11022" width="11.140625" style="1" hidden="1"/>
    <col min="11023" max="11023" width="2.42578125" style="1" hidden="1"/>
    <col min="11024" max="11024" width="1" style="1" hidden="1"/>
    <col min="11025" max="11025" width="12" style="1" hidden="1"/>
    <col min="11026" max="11026" width="4.85546875" style="1" hidden="1"/>
    <col min="11027" max="11027" width="5" style="1" hidden="1"/>
    <col min="11028" max="11028" width="4.85546875" style="1" hidden="1"/>
    <col min="11029" max="11029" width="1.140625" style="1" hidden="1"/>
    <col min="11030" max="11030" width="5.28515625" style="1" hidden="1"/>
    <col min="11031" max="11031" width="1.5703125" style="1" hidden="1"/>
    <col min="11032" max="11032" width="8.85546875" style="1" hidden="1"/>
    <col min="11033" max="11033" width="0.5703125" style="1" hidden="1"/>
    <col min="11034" max="11264" width="9.140625" style="1" hidden="1"/>
    <col min="11265" max="11265" width="1.28515625" style="1" hidden="1"/>
    <col min="11266" max="11266" width="8.42578125" style="1" hidden="1"/>
    <col min="11267" max="11267" width="2.85546875" style="1" hidden="1"/>
    <col min="11268" max="11268" width="1.42578125" style="1" hidden="1"/>
    <col min="11269" max="11269" width="0.7109375" style="1" hidden="1"/>
    <col min="11270" max="11270" width="5.7109375" style="1" hidden="1"/>
    <col min="11271" max="11271" width="4.85546875" style="1" hidden="1"/>
    <col min="11272" max="11272" width="13.42578125" style="1" hidden="1"/>
    <col min="11273" max="11273" width="14.140625" style="1" hidden="1"/>
    <col min="11274" max="11274" width="1.140625" style="1" hidden="1"/>
    <col min="11275" max="11275" width="4" style="1" hidden="1"/>
    <col min="11276" max="11276" width="9.28515625" style="1" hidden="1"/>
    <col min="11277" max="11277" width="1.140625" style="1" hidden="1"/>
    <col min="11278" max="11278" width="11.140625" style="1" hidden="1"/>
    <col min="11279" max="11279" width="2.42578125" style="1" hidden="1"/>
    <col min="11280" max="11280" width="1" style="1" hidden="1"/>
    <col min="11281" max="11281" width="12" style="1" hidden="1"/>
    <col min="11282" max="11282" width="4.85546875" style="1" hidden="1"/>
    <col min="11283" max="11283" width="5" style="1" hidden="1"/>
    <col min="11284" max="11284" width="4.85546875" style="1" hidden="1"/>
    <col min="11285" max="11285" width="1.140625" style="1" hidden="1"/>
    <col min="11286" max="11286" width="5.28515625" style="1" hidden="1"/>
    <col min="11287" max="11287" width="1.5703125" style="1" hidden="1"/>
    <col min="11288" max="11288" width="8.85546875" style="1" hidden="1"/>
    <col min="11289" max="11289" width="0.5703125" style="1" hidden="1"/>
    <col min="11290" max="11520" width="9.140625" style="1" hidden="1"/>
    <col min="11521" max="11521" width="1.28515625" style="1" hidden="1"/>
    <col min="11522" max="11522" width="8.42578125" style="1" hidden="1"/>
    <col min="11523" max="11523" width="2.85546875" style="1" hidden="1"/>
    <col min="11524" max="11524" width="1.42578125" style="1" hidden="1"/>
    <col min="11525" max="11525" width="0.7109375" style="1" hidden="1"/>
    <col min="11526" max="11526" width="5.7109375" style="1" hidden="1"/>
    <col min="11527" max="11527" width="4.85546875" style="1" hidden="1"/>
    <col min="11528" max="11528" width="13.42578125" style="1" hidden="1"/>
    <col min="11529" max="11529" width="14.140625" style="1" hidden="1"/>
    <col min="11530" max="11530" width="1.140625" style="1" hidden="1"/>
    <col min="11531" max="11531" width="4" style="1" hidden="1"/>
    <col min="11532" max="11532" width="9.28515625" style="1" hidden="1"/>
    <col min="11533" max="11533" width="1.140625" style="1" hidden="1"/>
    <col min="11534" max="11534" width="11.140625" style="1" hidden="1"/>
    <col min="11535" max="11535" width="2.42578125" style="1" hidden="1"/>
    <col min="11536" max="11536" width="1" style="1" hidden="1"/>
    <col min="11537" max="11537" width="12" style="1" hidden="1"/>
    <col min="11538" max="11538" width="4.85546875" style="1" hidden="1"/>
    <col min="11539" max="11539" width="5" style="1" hidden="1"/>
    <col min="11540" max="11540" width="4.85546875" style="1" hidden="1"/>
    <col min="11541" max="11541" width="1.140625" style="1" hidden="1"/>
    <col min="11542" max="11542" width="5.28515625" style="1" hidden="1"/>
    <col min="11543" max="11543" width="1.5703125" style="1" hidden="1"/>
    <col min="11544" max="11544" width="8.85546875" style="1" hidden="1"/>
    <col min="11545" max="11545" width="0.5703125" style="1" hidden="1"/>
    <col min="11546" max="11776" width="9.140625" style="1" hidden="1"/>
    <col min="11777" max="11777" width="1.28515625" style="1" hidden="1"/>
    <col min="11778" max="11778" width="8.42578125" style="1" hidden="1"/>
    <col min="11779" max="11779" width="2.85546875" style="1" hidden="1"/>
    <col min="11780" max="11780" width="1.42578125" style="1" hidden="1"/>
    <col min="11781" max="11781" width="0.7109375" style="1" hidden="1"/>
    <col min="11782" max="11782" width="5.7109375" style="1" hidden="1"/>
    <col min="11783" max="11783" width="4.85546875" style="1" hidden="1"/>
    <col min="11784" max="11784" width="13.42578125" style="1" hidden="1"/>
    <col min="11785" max="11785" width="14.140625" style="1" hidden="1"/>
    <col min="11786" max="11786" width="1.140625" style="1" hidden="1"/>
    <col min="11787" max="11787" width="4" style="1" hidden="1"/>
    <col min="11788" max="11788" width="9.28515625" style="1" hidden="1"/>
    <col min="11789" max="11789" width="1.140625" style="1" hidden="1"/>
    <col min="11790" max="11790" width="11.140625" style="1" hidden="1"/>
    <col min="11791" max="11791" width="2.42578125" style="1" hidden="1"/>
    <col min="11792" max="11792" width="1" style="1" hidden="1"/>
    <col min="11793" max="11793" width="12" style="1" hidden="1"/>
    <col min="11794" max="11794" width="4.85546875" style="1" hidden="1"/>
    <col min="11795" max="11795" width="5" style="1" hidden="1"/>
    <col min="11796" max="11796" width="4.85546875" style="1" hidden="1"/>
    <col min="11797" max="11797" width="1.140625" style="1" hidden="1"/>
    <col min="11798" max="11798" width="5.28515625" style="1" hidden="1"/>
    <col min="11799" max="11799" width="1.5703125" style="1" hidden="1"/>
    <col min="11800" max="11800" width="8.85546875" style="1" hidden="1"/>
    <col min="11801" max="11801" width="0.5703125" style="1" hidden="1"/>
    <col min="11802" max="12032" width="9.140625" style="1" hidden="1"/>
    <col min="12033" max="12033" width="1.28515625" style="1" hidden="1"/>
    <col min="12034" max="12034" width="8.42578125" style="1" hidden="1"/>
    <col min="12035" max="12035" width="2.85546875" style="1" hidden="1"/>
    <col min="12036" max="12036" width="1.42578125" style="1" hidden="1"/>
    <col min="12037" max="12037" width="0.7109375" style="1" hidden="1"/>
    <col min="12038" max="12038" width="5.7109375" style="1" hidden="1"/>
    <col min="12039" max="12039" width="4.85546875" style="1" hidden="1"/>
    <col min="12040" max="12040" width="13.42578125" style="1" hidden="1"/>
    <col min="12041" max="12041" width="14.140625" style="1" hidden="1"/>
    <col min="12042" max="12042" width="1.140625" style="1" hidden="1"/>
    <col min="12043" max="12043" width="4" style="1" hidden="1"/>
    <col min="12044" max="12044" width="9.28515625" style="1" hidden="1"/>
    <col min="12045" max="12045" width="1.140625" style="1" hidden="1"/>
    <col min="12046" max="12046" width="11.140625" style="1" hidden="1"/>
    <col min="12047" max="12047" width="2.42578125" style="1" hidden="1"/>
    <col min="12048" max="12048" width="1" style="1" hidden="1"/>
    <col min="12049" max="12049" width="12" style="1" hidden="1"/>
    <col min="12050" max="12050" width="4.85546875" style="1" hidden="1"/>
    <col min="12051" max="12051" width="5" style="1" hidden="1"/>
    <col min="12052" max="12052" width="4.85546875" style="1" hidden="1"/>
    <col min="12053" max="12053" width="1.140625" style="1" hidden="1"/>
    <col min="12054" max="12054" width="5.28515625" style="1" hidden="1"/>
    <col min="12055" max="12055" width="1.5703125" style="1" hidden="1"/>
    <col min="12056" max="12056" width="8.85546875" style="1" hidden="1"/>
    <col min="12057" max="12057" width="0.5703125" style="1" hidden="1"/>
    <col min="12058" max="12288" width="9.140625" style="1" hidden="1"/>
    <col min="12289" max="12289" width="1.28515625" style="1" hidden="1"/>
    <col min="12290" max="12290" width="8.42578125" style="1" hidden="1"/>
    <col min="12291" max="12291" width="2.85546875" style="1" hidden="1"/>
    <col min="12292" max="12292" width="1.42578125" style="1" hidden="1"/>
    <col min="12293" max="12293" width="0.7109375" style="1" hidden="1"/>
    <col min="12294" max="12294" width="5.7109375" style="1" hidden="1"/>
    <col min="12295" max="12295" width="4.85546875" style="1" hidden="1"/>
    <col min="12296" max="12296" width="13.42578125" style="1" hidden="1"/>
    <col min="12297" max="12297" width="14.140625" style="1" hidden="1"/>
    <col min="12298" max="12298" width="1.140625" style="1" hidden="1"/>
    <col min="12299" max="12299" width="4" style="1" hidden="1"/>
    <col min="12300" max="12300" width="9.28515625" style="1" hidden="1"/>
    <col min="12301" max="12301" width="1.140625" style="1" hidden="1"/>
    <col min="12302" max="12302" width="11.140625" style="1" hidden="1"/>
    <col min="12303" max="12303" width="2.42578125" style="1" hidden="1"/>
    <col min="12304" max="12304" width="1" style="1" hidden="1"/>
    <col min="12305" max="12305" width="12" style="1" hidden="1"/>
    <col min="12306" max="12306" width="4.85546875" style="1" hidden="1"/>
    <col min="12307" max="12307" width="5" style="1" hidden="1"/>
    <col min="12308" max="12308" width="4.85546875" style="1" hidden="1"/>
    <col min="12309" max="12309" width="1.140625" style="1" hidden="1"/>
    <col min="12310" max="12310" width="5.28515625" style="1" hidden="1"/>
    <col min="12311" max="12311" width="1.5703125" style="1" hidden="1"/>
    <col min="12312" max="12312" width="8.85546875" style="1" hidden="1"/>
    <col min="12313" max="12313" width="0.5703125" style="1" hidden="1"/>
    <col min="12314" max="12544" width="9.140625" style="1" hidden="1"/>
    <col min="12545" max="12545" width="1.28515625" style="1" hidden="1"/>
    <col min="12546" max="12546" width="8.42578125" style="1" hidden="1"/>
    <col min="12547" max="12547" width="2.85546875" style="1" hidden="1"/>
    <col min="12548" max="12548" width="1.42578125" style="1" hidden="1"/>
    <col min="12549" max="12549" width="0.7109375" style="1" hidden="1"/>
    <col min="12550" max="12550" width="5.7109375" style="1" hidden="1"/>
    <col min="12551" max="12551" width="4.85546875" style="1" hidden="1"/>
    <col min="12552" max="12552" width="13.42578125" style="1" hidden="1"/>
    <col min="12553" max="12553" width="14.140625" style="1" hidden="1"/>
    <col min="12554" max="12554" width="1.140625" style="1" hidden="1"/>
    <col min="12555" max="12555" width="4" style="1" hidden="1"/>
    <col min="12556" max="12556" width="9.28515625" style="1" hidden="1"/>
    <col min="12557" max="12557" width="1.140625" style="1" hidden="1"/>
    <col min="12558" max="12558" width="11.140625" style="1" hidden="1"/>
    <col min="12559" max="12559" width="2.42578125" style="1" hidden="1"/>
    <col min="12560" max="12560" width="1" style="1" hidden="1"/>
    <col min="12561" max="12561" width="12" style="1" hidden="1"/>
    <col min="12562" max="12562" width="4.85546875" style="1" hidden="1"/>
    <col min="12563" max="12563" width="5" style="1" hidden="1"/>
    <col min="12564" max="12564" width="4.85546875" style="1" hidden="1"/>
    <col min="12565" max="12565" width="1.140625" style="1" hidden="1"/>
    <col min="12566" max="12566" width="5.28515625" style="1" hidden="1"/>
    <col min="12567" max="12567" width="1.5703125" style="1" hidden="1"/>
    <col min="12568" max="12568" width="8.85546875" style="1" hidden="1"/>
    <col min="12569" max="12569" width="0.5703125" style="1" hidden="1"/>
    <col min="12570" max="12800" width="9.140625" style="1" hidden="1"/>
    <col min="12801" max="12801" width="1.28515625" style="1" hidden="1"/>
    <col min="12802" max="12802" width="8.42578125" style="1" hidden="1"/>
    <col min="12803" max="12803" width="2.85546875" style="1" hidden="1"/>
    <col min="12804" max="12804" width="1.42578125" style="1" hidden="1"/>
    <col min="12805" max="12805" width="0.7109375" style="1" hidden="1"/>
    <col min="12806" max="12806" width="5.7109375" style="1" hidden="1"/>
    <col min="12807" max="12807" width="4.85546875" style="1" hidden="1"/>
    <col min="12808" max="12808" width="13.42578125" style="1" hidden="1"/>
    <col min="12809" max="12809" width="14.140625" style="1" hidden="1"/>
    <col min="12810" max="12810" width="1.140625" style="1" hidden="1"/>
    <col min="12811" max="12811" width="4" style="1" hidden="1"/>
    <col min="12812" max="12812" width="9.28515625" style="1" hidden="1"/>
    <col min="12813" max="12813" width="1.140625" style="1" hidden="1"/>
    <col min="12814" max="12814" width="11.140625" style="1" hidden="1"/>
    <col min="12815" max="12815" width="2.42578125" style="1" hidden="1"/>
    <col min="12816" max="12816" width="1" style="1" hidden="1"/>
    <col min="12817" max="12817" width="12" style="1" hidden="1"/>
    <col min="12818" max="12818" width="4.85546875" style="1" hidden="1"/>
    <col min="12819" max="12819" width="5" style="1" hidden="1"/>
    <col min="12820" max="12820" width="4.85546875" style="1" hidden="1"/>
    <col min="12821" max="12821" width="1.140625" style="1" hidden="1"/>
    <col min="12822" max="12822" width="5.28515625" style="1" hidden="1"/>
    <col min="12823" max="12823" width="1.5703125" style="1" hidden="1"/>
    <col min="12824" max="12824" width="8.85546875" style="1" hidden="1"/>
    <col min="12825" max="12825" width="0.5703125" style="1" hidden="1"/>
    <col min="12826" max="13056" width="9.140625" style="1" hidden="1"/>
    <col min="13057" max="13057" width="1.28515625" style="1" hidden="1"/>
    <col min="13058" max="13058" width="8.42578125" style="1" hidden="1"/>
    <col min="13059" max="13059" width="2.85546875" style="1" hidden="1"/>
    <col min="13060" max="13060" width="1.42578125" style="1" hidden="1"/>
    <col min="13061" max="13061" width="0.7109375" style="1" hidden="1"/>
    <col min="13062" max="13062" width="5.7109375" style="1" hidden="1"/>
    <col min="13063" max="13063" width="4.85546875" style="1" hidden="1"/>
    <col min="13064" max="13064" width="13.42578125" style="1" hidden="1"/>
    <col min="13065" max="13065" width="14.140625" style="1" hidden="1"/>
    <col min="13066" max="13066" width="1.140625" style="1" hidden="1"/>
    <col min="13067" max="13067" width="4" style="1" hidden="1"/>
    <col min="13068" max="13068" width="9.28515625" style="1" hidden="1"/>
    <col min="13069" max="13069" width="1.140625" style="1" hidden="1"/>
    <col min="13070" max="13070" width="11.140625" style="1" hidden="1"/>
    <col min="13071" max="13071" width="2.42578125" style="1" hidden="1"/>
    <col min="13072" max="13072" width="1" style="1" hidden="1"/>
    <col min="13073" max="13073" width="12" style="1" hidden="1"/>
    <col min="13074" max="13074" width="4.85546875" style="1" hidden="1"/>
    <col min="13075" max="13075" width="5" style="1" hidden="1"/>
    <col min="13076" max="13076" width="4.85546875" style="1" hidden="1"/>
    <col min="13077" max="13077" width="1.140625" style="1" hidden="1"/>
    <col min="13078" max="13078" width="5.28515625" style="1" hidden="1"/>
    <col min="13079" max="13079" width="1.5703125" style="1" hidden="1"/>
    <col min="13080" max="13080" width="8.85546875" style="1" hidden="1"/>
    <col min="13081" max="13081" width="0.5703125" style="1" hidden="1"/>
    <col min="13082" max="13312" width="9.140625" style="1" hidden="1"/>
    <col min="13313" max="13313" width="1.28515625" style="1" hidden="1"/>
    <col min="13314" max="13314" width="8.42578125" style="1" hidden="1"/>
    <col min="13315" max="13315" width="2.85546875" style="1" hidden="1"/>
    <col min="13316" max="13316" width="1.42578125" style="1" hidden="1"/>
    <col min="13317" max="13317" width="0.7109375" style="1" hidden="1"/>
    <col min="13318" max="13318" width="5.7109375" style="1" hidden="1"/>
    <col min="13319" max="13319" width="4.85546875" style="1" hidden="1"/>
    <col min="13320" max="13320" width="13.42578125" style="1" hidden="1"/>
    <col min="13321" max="13321" width="14.140625" style="1" hidden="1"/>
    <col min="13322" max="13322" width="1.140625" style="1" hidden="1"/>
    <col min="13323" max="13323" width="4" style="1" hidden="1"/>
    <col min="13324" max="13324" width="9.28515625" style="1" hidden="1"/>
    <col min="13325" max="13325" width="1.140625" style="1" hidden="1"/>
    <col min="13326" max="13326" width="11.140625" style="1" hidden="1"/>
    <col min="13327" max="13327" width="2.42578125" style="1" hidden="1"/>
    <col min="13328" max="13328" width="1" style="1" hidden="1"/>
    <col min="13329" max="13329" width="12" style="1" hidden="1"/>
    <col min="13330" max="13330" width="4.85546875" style="1" hidden="1"/>
    <col min="13331" max="13331" width="5" style="1" hidden="1"/>
    <col min="13332" max="13332" width="4.85546875" style="1" hidden="1"/>
    <col min="13333" max="13333" width="1.140625" style="1" hidden="1"/>
    <col min="13334" max="13334" width="5.28515625" style="1" hidden="1"/>
    <col min="13335" max="13335" width="1.5703125" style="1" hidden="1"/>
    <col min="13336" max="13336" width="8.85546875" style="1" hidden="1"/>
    <col min="13337" max="13337" width="0.5703125" style="1" hidden="1"/>
    <col min="13338" max="13568" width="9.140625" style="1" hidden="1"/>
    <col min="13569" max="13569" width="1.28515625" style="1" hidden="1"/>
    <col min="13570" max="13570" width="8.42578125" style="1" hidden="1"/>
    <col min="13571" max="13571" width="2.85546875" style="1" hidden="1"/>
    <col min="13572" max="13572" width="1.42578125" style="1" hidden="1"/>
    <col min="13573" max="13573" width="0.7109375" style="1" hidden="1"/>
    <col min="13574" max="13574" width="5.7109375" style="1" hidden="1"/>
    <col min="13575" max="13575" width="4.85546875" style="1" hidden="1"/>
    <col min="13576" max="13576" width="13.42578125" style="1" hidden="1"/>
    <col min="13577" max="13577" width="14.140625" style="1" hidden="1"/>
    <col min="13578" max="13578" width="1.140625" style="1" hidden="1"/>
    <col min="13579" max="13579" width="4" style="1" hidden="1"/>
    <col min="13580" max="13580" width="9.28515625" style="1" hidden="1"/>
    <col min="13581" max="13581" width="1.140625" style="1" hidden="1"/>
    <col min="13582" max="13582" width="11.140625" style="1" hidden="1"/>
    <col min="13583" max="13583" width="2.42578125" style="1" hidden="1"/>
    <col min="13584" max="13584" width="1" style="1" hidden="1"/>
    <col min="13585" max="13585" width="12" style="1" hidden="1"/>
    <col min="13586" max="13586" width="4.85546875" style="1" hidden="1"/>
    <col min="13587" max="13587" width="5" style="1" hidden="1"/>
    <col min="13588" max="13588" width="4.85546875" style="1" hidden="1"/>
    <col min="13589" max="13589" width="1.140625" style="1" hidden="1"/>
    <col min="13590" max="13590" width="5.28515625" style="1" hidden="1"/>
    <col min="13591" max="13591" width="1.5703125" style="1" hidden="1"/>
    <col min="13592" max="13592" width="8.85546875" style="1" hidden="1"/>
    <col min="13593" max="13593" width="0.5703125" style="1" hidden="1"/>
    <col min="13594" max="13824" width="9.140625" style="1" hidden="1"/>
    <col min="13825" max="13825" width="1.28515625" style="1" hidden="1"/>
    <col min="13826" max="13826" width="8.42578125" style="1" hidden="1"/>
    <col min="13827" max="13827" width="2.85546875" style="1" hidden="1"/>
    <col min="13828" max="13828" width="1.42578125" style="1" hidden="1"/>
    <col min="13829" max="13829" width="0.7109375" style="1" hidden="1"/>
    <col min="13830" max="13830" width="5.7109375" style="1" hidden="1"/>
    <col min="13831" max="13831" width="4.85546875" style="1" hidden="1"/>
    <col min="13832" max="13832" width="13.42578125" style="1" hidden="1"/>
    <col min="13833" max="13833" width="14.140625" style="1" hidden="1"/>
    <col min="13834" max="13834" width="1.140625" style="1" hidden="1"/>
    <col min="13835" max="13835" width="4" style="1" hidden="1"/>
    <col min="13836" max="13836" width="9.28515625" style="1" hidden="1"/>
    <col min="13837" max="13837" width="1.140625" style="1" hidden="1"/>
    <col min="13838" max="13838" width="11.140625" style="1" hidden="1"/>
    <col min="13839" max="13839" width="2.42578125" style="1" hidden="1"/>
    <col min="13840" max="13840" width="1" style="1" hidden="1"/>
    <col min="13841" max="13841" width="12" style="1" hidden="1"/>
    <col min="13842" max="13842" width="4.85546875" style="1" hidden="1"/>
    <col min="13843" max="13843" width="5" style="1" hidden="1"/>
    <col min="13844" max="13844" width="4.85546875" style="1" hidden="1"/>
    <col min="13845" max="13845" width="1.140625" style="1" hidden="1"/>
    <col min="13846" max="13846" width="5.28515625" style="1" hidden="1"/>
    <col min="13847" max="13847" width="1.5703125" style="1" hidden="1"/>
    <col min="13848" max="13848" width="8.85546875" style="1" hidden="1"/>
    <col min="13849" max="13849" width="0.5703125" style="1" hidden="1"/>
    <col min="13850" max="14080" width="9.140625" style="1" hidden="1"/>
    <col min="14081" max="14081" width="1.28515625" style="1" hidden="1"/>
    <col min="14082" max="14082" width="8.42578125" style="1" hidden="1"/>
    <col min="14083" max="14083" width="2.85546875" style="1" hidden="1"/>
    <col min="14084" max="14084" width="1.42578125" style="1" hidden="1"/>
    <col min="14085" max="14085" width="0.7109375" style="1" hidden="1"/>
    <col min="14086" max="14086" width="5.7109375" style="1" hidden="1"/>
    <col min="14087" max="14087" width="4.85546875" style="1" hidden="1"/>
    <col min="14088" max="14088" width="13.42578125" style="1" hidden="1"/>
    <col min="14089" max="14089" width="14.140625" style="1" hidden="1"/>
    <col min="14090" max="14090" width="1.140625" style="1" hidden="1"/>
    <col min="14091" max="14091" width="4" style="1" hidden="1"/>
    <col min="14092" max="14092" width="9.28515625" style="1" hidden="1"/>
    <col min="14093" max="14093" width="1.140625" style="1" hidden="1"/>
    <col min="14094" max="14094" width="11.140625" style="1" hidden="1"/>
    <col min="14095" max="14095" width="2.42578125" style="1" hidden="1"/>
    <col min="14096" max="14096" width="1" style="1" hidden="1"/>
    <col min="14097" max="14097" width="12" style="1" hidden="1"/>
    <col min="14098" max="14098" width="4.85546875" style="1" hidden="1"/>
    <col min="14099" max="14099" width="5" style="1" hidden="1"/>
    <col min="14100" max="14100" width="4.85546875" style="1" hidden="1"/>
    <col min="14101" max="14101" width="1.140625" style="1" hidden="1"/>
    <col min="14102" max="14102" width="5.28515625" style="1" hidden="1"/>
    <col min="14103" max="14103" width="1.5703125" style="1" hidden="1"/>
    <col min="14104" max="14104" width="8.85546875" style="1" hidden="1"/>
    <col min="14105" max="14105" width="0.5703125" style="1" hidden="1"/>
    <col min="14106" max="14336" width="9.140625" style="1" hidden="1"/>
    <col min="14337" max="14337" width="1.28515625" style="1" hidden="1"/>
    <col min="14338" max="14338" width="8.42578125" style="1" hidden="1"/>
    <col min="14339" max="14339" width="2.85546875" style="1" hidden="1"/>
    <col min="14340" max="14340" width="1.42578125" style="1" hidden="1"/>
    <col min="14341" max="14341" width="0.7109375" style="1" hidden="1"/>
    <col min="14342" max="14342" width="5.7109375" style="1" hidden="1"/>
    <col min="14343" max="14343" width="4.85546875" style="1" hidden="1"/>
    <col min="14344" max="14344" width="13.42578125" style="1" hidden="1"/>
    <col min="14345" max="14345" width="14.140625" style="1" hidden="1"/>
    <col min="14346" max="14346" width="1.140625" style="1" hidden="1"/>
    <col min="14347" max="14347" width="4" style="1" hidden="1"/>
    <col min="14348" max="14348" width="9.28515625" style="1" hidden="1"/>
    <col min="14349" max="14349" width="1.140625" style="1" hidden="1"/>
    <col min="14350" max="14350" width="11.140625" style="1" hidden="1"/>
    <col min="14351" max="14351" width="2.42578125" style="1" hidden="1"/>
    <col min="14352" max="14352" width="1" style="1" hidden="1"/>
    <col min="14353" max="14353" width="12" style="1" hidden="1"/>
    <col min="14354" max="14354" width="4.85546875" style="1" hidden="1"/>
    <col min="14355" max="14355" width="5" style="1" hidden="1"/>
    <col min="14356" max="14356" width="4.85546875" style="1" hidden="1"/>
    <col min="14357" max="14357" width="1.140625" style="1" hidden="1"/>
    <col min="14358" max="14358" width="5.28515625" style="1" hidden="1"/>
    <col min="14359" max="14359" width="1.5703125" style="1" hidden="1"/>
    <col min="14360" max="14360" width="8.85546875" style="1" hidden="1"/>
    <col min="14361" max="14361" width="0.5703125" style="1" hidden="1"/>
    <col min="14362" max="14592" width="9.140625" style="1" hidden="1"/>
    <col min="14593" max="14593" width="1.28515625" style="1" hidden="1"/>
    <col min="14594" max="14594" width="8.42578125" style="1" hidden="1"/>
    <col min="14595" max="14595" width="2.85546875" style="1" hidden="1"/>
    <col min="14596" max="14596" width="1.42578125" style="1" hidden="1"/>
    <col min="14597" max="14597" width="0.7109375" style="1" hidden="1"/>
    <col min="14598" max="14598" width="5.7109375" style="1" hidden="1"/>
    <col min="14599" max="14599" width="4.85546875" style="1" hidden="1"/>
    <col min="14600" max="14600" width="13.42578125" style="1" hidden="1"/>
    <col min="14601" max="14601" width="14.140625" style="1" hidden="1"/>
    <col min="14602" max="14602" width="1.140625" style="1" hidden="1"/>
    <col min="14603" max="14603" width="4" style="1" hidden="1"/>
    <col min="14604" max="14604" width="9.28515625" style="1" hidden="1"/>
    <col min="14605" max="14605" width="1.140625" style="1" hidden="1"/>
    <col min="14606" max="14606" width="11.140625" style="1" hidden="1"/>
    <col min="14607" max="14607" width="2.42578125" style="1" hidden="1"/>
    <col min="14608" max="14608" width="1" style="1" hidden="1"/>
    <col min="14609" max="14609" width="12" style="1" hidden="1"/>
    <col min="14610" max="14610" width="4.85546875" style="1" hidden="1"/>
    <col min="14611" max="14611" width="5" style="1" hidden="1"/>
    <col min="14612" max="14612" width="4.85546875" style="1" hidden="1"/>
    <col min="14613" max="14613" width="1.140625" style="1" hidden="1"/>
    <col min="14614" max="14614" width="5.28515625" style="1" hidden="1"/>
    <col min="14615" max="14615" width="1.5703125" style="1" hidden="1"/>
    <col min="14616" max="14616" width="8.85546875" style="1" hidden="1"/>
    <col min="14617" max="14617" width="0.5703125" style="1" hidden="1"/>
    <col min="14618" max="14848" width="9.140625" style="1" hidden="1"/>
    <col min="14849" max="14849" width="1.28515625" style="1" hidden="1"/>
    <col min="14850" max="14850" width="8.42578125" style="1" hidden="1"/>
    <col min="14851" max="14851" width="2.85546875" style="1" hidden="1"/>
    <col min="14852" max="14852" width="1.42578125" style="1" hidden="1"/>
    <col min="14853" max="14853" width="0.7109375" style="1" hidden="1"/>
    <col min="14854" max="14854" width="5.7109375" style="1" hidden="1"/>
    <col min="14855" max="14855" width="4.85546875" style="1" hidden="1"/>
    <col min="14856" max="14856" width="13.42578125" style="1" hidden="1"/>
    <col min="14857" max="14857" width="14.140625" style="1" hidden="1"/>
    <col min="14858" max="14858" width="1.140625" style="1" hidden="1"/>
    <col min="14859" max="14859" width="4" style="1" hidden="1"/>
    <col min="14860" max="14860" width="9.28515625" style="1" hidden="1"/>
    <col min="14861" max="14861" width="1.140625" style="1" hidden="1"/>
    <col min="14862" max="14862" width="11.140625" style="1" hidden="1"/>
    <col min="14863" max="14863" width="2.42578125" style="1" hidden="1"/>
    <col min="14864" max="14864" width="1" style="1" hidden="1"/>
    <col min="14865" max="14865" width="12" style="1" hidden="1"/>
    <col min="14866" max="14866" width="4.85546875" style="1" hidden="1"/>
    <col min="14867" max="14867" width="5" style="1" hidden="1"/>
    <col min="14868" max="14868" width="4.85546875" style="1" hidden="1"/>
    <col min="14869" max="14869" width="1.140625" style="1" hidden="1"/>
    <col min="14870" max="14870" width="5.28515625" style="1" hidden="1"/>
    <col min="14871" max="14871" width="1.5703125" style="1" hidden="1"/>
    <col min="14872" max="14872" width="8.85546875" style="1" hidden="1"/>
    <col min="14873" max="14873" width="0.5703125" style="1" hidden="1"/>
    <col min="14874" max="15104" width="9.140625" style="1" hidden="1"/>
    <col min="15105" max="15105" width="1.28515625" style="1" hidden="1"/>
    <col min="15106" max="15106" width="8.42578125" style="1" hidden="1"/>
    <col min="15107" max="15107" width="2.85546875" style="1" hidden="1"/>
    <col min="15108" max="15108" width="1.42578125" style="1" hidden="1"/>
    <col min="15109" max="15109" width="0.7109375" style="1" hidden="1"/>
    <col min="15110" max="15110" width="5.7109375" style="1" hidden="1"/>
    <col min="15111" max="15111" width="4.85546875" style="1" hidden="1"/>
    <col min="15112" max="15112" width="13.42578125" style="1" hidden="1"/>
    <col min="15113" max="15113" width="14.140625" style="1" hidden="1"/>
    <col min="15114" max="15114" width="1.140625" style="1" hidden="1"/>
    <col min="15115" max="15115" width="4" style="1" hidden="1"/>
    <col min="15116" max="15116" width="9.28515625" style="1" hidden="1"/>
    <col min="15117" max="15117" width="1.140625" style="1" hidden="1"/>
    <col min="15118" max="15118" width="11.140625" style="1" hidden="1"/>
    <col min="15119" max="15119" width="2.42578125" style="1" hidden="1"/>
    <col min="15120" max="15120" width="1" style="1" hidden="1"/>
    <col min="15121" max="15121" width="12" style="1" hidden="1"/>
    <col min="15122" max="15122" width="4.85546875" style="1" hidden="1"/>
    <col min="15123" max="15123" width="5" style="1" hidden="1"/>
    <col min="15124" max="15124" width="4.85546875" style="1" hidden="1"/>
    <col min="15125" max="15125" width="1.140625" style="1" hidden="1"/>
    <col min="15126" max="15126" width="5.28515625" style="1" hidden="1"/>
    <col min="15127" max="15127" width="1.5703125" style="1" hidden="1"/>
    <col min="15128" max="15128" width="8.85546875" style="1" hidden="1"/>
    <col min="15129" max="15129" width="0.5703125" style="1" hidden="1"/>
    <col min="15130" max="15360" width="9.140625" style="1" hidden="1"/>
    <col min="15361" max="15361" width="1.28515625" style="1" hidden="1"/>
    <col min="15362" max="15362" width="8.42578125" style="1" hidden="1"/>
    <col min="15363" max="15363" width="2.85546875" style="1" hidden="1"/>
    <col min="15364" max="15364" width="1.42578125" style="1" hidden="1"/>
    <col min="15365" max="15365" width="0.7109375" style="1" hidden="1"/>
    <col min="15366" max="15366" width="5.7109375" style="1" hidden="1"/>
    <col min="15367" max="15367" width="4.85546875" style="1" hidden="1"/>
    <col min="15368" max="15368" width="13.42578125" style="1" hidden="1"/>
    <col min="15369" max="15369" width="14.140625" style="1" hidden="1"/>
    <col min="15370" max="15370" width="1.140625" style="1" hidden="1"/>
    <col min="15371" max="15371" width="4" style="1" hidden="1"/>
    <col min="15372" max="15372" width="9.28515625" style="1" hidden="1"/>
    <col min="15373" max="15373" width="1.140625" style="1" hidden="1"/>
    <col min="15374" max="15374" width="11.140625" style="1" hidden="1"/>
    <col min="15375" max="15375" width="2.42578125" style="1" hidden="1"/>
    <col min="15376" max="15376" width="1" style="1" hidden="1"/>
    <col min="15377" max="15377" width="12" style="1" hidden="1"/>
    <col min="15378" max="15378" width="4.85546875" style="1" hidden="1"/>
    <col min="15379" max="15379" width="5" style="1" hidden="1"/>
    <col min="15380" max="15380" width="4.85546875" style="1" hidden="1"/>
    <col min="15381" max="15381" width="1.140625" style="1" hidden="1"/>
    <col min="15382" max="15382" width="5.28515625" style="1" hidden="1"/>
    <col min="15383" max="15383" width="1.5703125" style="1" hidden="1"/>
    <col min="15384" max="15384" width="8.85546875" style="1" hidden="1"/>
    <col min="15385" max="15385" width="0.5703125" style="1" hidden="1"/>
    <col min="15386" max="15616" width="9.140625" style="1" hidden="1"/>
    <col min="15617" max="15617" width="1.28515625" style="1" hidden="1"/>
    <col min="15618" max="15618" width="8.42578125" style="1" hidden="1"/>
    <col min="15619" max="15619" width="2.85546875" style="1" hidden="1"/>
    <col min="15620" max="15620" width="1.42578125" style="1" hidden="1"/>
    <col min="15621" max="15621" width="0.7109375" style="1" hidden="1"/>
    <col min="15622" max="15622" width="5.7109375" style="1" hidden="1"/>
    <col min="15623" max="15623" width="4.85546875" style="1" hidden="1"/>
    <col min="15624" max="15624" width="13.42578125" style="1" hidden="1"/>
    <col min="15625" max="15625" width="14.140625" style="1" hidden="1"/>
    <col min="15626" max="15626" width="1.140625" style="1" hidden="1"/>
    <col min="15627" max="15627" width="4" style="1" hidden="1"/>
    <col min="15628" max="15628" width="9.28515625" style="1" hidden="1"/>
    <col min="15629" max="15629" width="1.140625" style="1" hidden="1"/>
    <col min="15630" max="15630" width="11.140625" style="1" hidden="1"/>
    <col min="15631" max="15631" width="2.42578125" style="1" hidden="1"/>
    <col min="15632" max="15632" width="1" style="1" hidden="1"/>
    <col min="15633" max="15633" width="12" style="1" hidden="1"/>
    <col min="15634" max="15634" width="4.85546875" style="1" hidden="1"/>
    <col min="15635" max="15635" width="5" style="1" hidden="1"/>
    <col min="15636" max="15636" width="4.85546875" style="1" hidden="1"/>
    <col min="15637" max="15637" width="1.140625" style="1" hidden="1"/>
    <col min="15638" max="15638" width="5.28515625" style="1" hidden="1"/>
    <col min="15639" max="15639" width="1.5703125" style="1" hidden="1"/>
    <col min="15640" max="15640" width="8.85546875" style="1" hidden="1"/>
    <col min="15641" max="15641" width="0.5703125" style="1" hidden="1"/>
    <col min="15642" max="15872" width="9.140625" style="1" hidden="1"/>
    <col min="15873" max="15873" width="1.28515625" style="1" hidden="1"/>
    <col min="15874" max="15874" width="8.42578125" style="1" hidden="1"/>
    <col min="15875" max="15875" width="2.85546875" style="1" hidden="1"/>
    <col min="15876" max="15876" width="1.42578125" style="1" hidden="1"/>
    <col min="15877" max="15877" width="0.7109375" style="1" hidden="1"/>
    <col min="15878" max="15878" width="5.7109375" style="1" hidden="1"/>
    <col min="15879" max="15879" width="4.85546875" style="1" hidden="1"/>
    <col min="15880" max="15880" width="13.42578125" style="1" hidden="1"/>
    <col min="15881" max="15881" width="14.140625" style="1" hidden="1"/>
    <col min="15882" max="15882" width="1.140625" style="1" hidden="1"/>
    <col min="15883" max="15883" width="4" style="1" hidden="1"/>
    <col min="15884" max="15884" width="9.28515625" style="1" hidden="1"/>
    <col min="15885" max="15885" width="1.140625" style="1" hidden="1"/>
    <col min="15886" max="15886" width="11.140625" style="1" hidden="1"/>
    <col min="15887" max="15887" width="2.42578125" style="1" hidden="1"/>
    <col min="15888" max="15888" width="1" style="1" hidden="1"/>
    <col min="15889" max="15889" width="12" style="1" hidden="1"/>
    <col min="15890" max="15890" width="4.85546875" style="1" hidden="1"/>
    <col min="15891" max="15891" width="5" style="1" hidden="1"/>
    <col min="15892" max="15892" width="4.85546875" style="1" hidden="1"/>
    <col min="15893" max="15893" width="1.140625" style="1" hidden="1"/>
    <col min="15894" max="15894" width="5.28515625" style="1" hidden="1"/>
    <col min="15895" max="15895" width="1.5703125" style="1" hidden="1"/>
    <col min="15896" max="15896" width="8.85546875" style="1" hidden="1"/>
    <col min="15897" max="15897" width="0.5703125" style="1" hidden="1"/>
    <col min="15898" max="16128" width="9.140625" style="1" hidden="1"/>
    <col min="16129" max="16129" width="1.28515625" style="1" hidden="1"/>
    <col min="16130" max="16130" width="8.42578125" style="1" hidden="1"/>
    <col min="16131" max="16131" width="2.85546875" style="1" hidden="1"/>
    <col min="16132" max="16132" width="1.42578125" style="1" hidden="1"/>
    <col min="16133" max="16133" width="0.7109375" style="1" hidden="1"/>
    <col min="16134" max="16134" width="5.7109375" style="1" hidden="1"/>
    <col min="16135" max="16135" width="4.85546875" style="1" hidden="1"/>
    <col min="16136" max="16136" width="13.42578125" style="1" hidden="1"/>
    <col min="16137" max="16137" width="14.140625" style="1" hidden="1"/>
    <col min="16138" max="16138" width="1.140625" style="1" hidden="1"/>
    <col min="16139" max="16139" width="4" style="1" hidden="1"/>
    <col min="16140" max="16140" width="9.28515625" style="1" hidden="1"/>
    <col min="16141" max="16141" width="1.140625" style="1" hidden="1"/>
    <col min="16142" max="16142" width="11.140625" style="1" hidden="1"/>
    <col min="16143" max="16143" width="2.42578125" style="1" hidden="1"/>
    <col min="16144" max="16144" width="1" style="1" hidden="1"/>
    <col min="16145" max="16145" width="12" style="1" hidden="1"/>
    <col min="16146" max="16146" width="4.85546875" style="1" hidden="1"/>
    <col min="16147" max="16147" width="5" style="1" hidden="1"/>
    <col min="16148" max="16148" width="4.85546875" style="1" hidden="1"/>
    <col min="16149" max="16149" width="1.140625" style="1" hidden="1"/>
    <col min="16150" max="16150" width="5.28515625" style="1" hidden="1"/>
    <col min="16151" max="16151" width="1.5703125" style="1" hidden="1"/>
    <col min="16152" max="16152" width="8.85546875" style="1" hidden="1"/>
    <col min="16153" max="16153" width="0.5703125" style="1" hidden="1"/>
    <col min="16154" max="16384" width="9.140625" style="1" hidden="1"/>
  </cols>
  <sheetData>
    <row r="1" spans="2:27" ht="5.25" customHeight="1" thickBot="1" x14ac:dyDescent="0.25">
      <c r="B1" s="10"/>
      <c r="C1" s="10"/>
      <c r="D1" s="10"/>
      <c r="E1" s="10"/>
      <c r="F1" s="10"/>
      <c r="G1" s="10"/>
      <c r="H1" s="10"/>
      <c r="I1" s="10"/>
      <c r="J1" s="10"/>
      <c r="K1" s="10"/>
      <c r="L1" s="10"/>
      <c r="M1" s="10"/>
      <c r="N1" s="10"/>
      <c r="O1" s="10"/>
      <c r="P1" s="10"/>
      <c r="Q1" s="10"/>
      <c r="R1" s="10"/>
      <c r="S1" s="10"/>
      <c r="T1" s="10"/>
      <c r="U1" s="10"/>
      <c r="V1" s="10"/>
      <c r="W1" s="10"/>
      <c r="X1" s="10"/>
    </row>
    <row r="2" spans="2:27" ht="25.5" customHeight="1" x14ac:dyDescent="0.2">
      <c r="B2" s="454" t="s">
        <v>0</v>
      </c>
      <c r="C2" s="455"/>
      <c r="D2" s="455"/>
      <c r="E2" s="455"/>
      <c r="F2" s="455"/>
      <c r="G2" s="455"/>
      <c r="H2" s="455"/>
      <c r="I2" s="455"/>
      <c r="J2" s="455"/>
      <c r="K2" s="455"/>
      <c r="L2" s="455"/>
      <c r="M2" s="455"/>
      <c r="N2" s="455"/>
      <c r="O2" s="455"/>
      <c r="P2" s="455"/>
      <c r="Q2" s="455"/>
      <c r="R2" s="455"/>
      <c r="S2" s="455"/>
      <c r="T2" s="455"/>
      <c r="U2" s="455"/>
      <c r="V2" s="455"/>
      <c r="W2" s="455"/>
      <c r="X2" s="456"/>
    </row>
    <row r="3" spans="2:27" ht="18.75" thickBot="1" x14ac:dyDescent="0.25">
      <c r="B3" s="457" t="s">
        <v>1</v>
      </c>
      <c r="C3" s="458"/>
      <c r="D3" s="458"/>
      <c r="E3" s="458"/>
      <c r="F3" s="458"/>
      <c r="G3" s="458"/>
      <c r="H3" s="458"/>
      <c r="I3" s="458"/>
      <c r="J3" s="458"/>
      <c r="K3" s="458"/>
      <c r="L3" s="458"/>
      <c r="M3" s="458"/>
      <c r="N3" s="458"/>
      <c r="O3" s="458"/>
      <c r="P3" s="458"/>
      <c r="Q3" s="458"/>
      <c r="R3" s="458"/>
      <c r="S3" s="458"/>
      <c r="T3" s="458"/>
      <c r="U3" s="458"/>
      <c r="V3" s="458"/>
      <c r="W3" s="458"/>
      <c r="X3" s="459"/>
    </row>
    <row r="4" spans="2:27" ht="17.25" customHeight="1" x14ac:dyDescent="0.2">
      <c r="B4" s="460" t="s">
        <v>2</v>
      </c>
      <c r="C4" s="461"/>
      <c r="D4" s="462"/>
      <c r="E4" s="462"/>
      <c r="F4" s="462"/>
      <c r="G4" s="462"/>
      <c r="H4" s="462"/>
      <c r="I4" s="214"/>
      <c r="J4" s="214"/>
      <c r="K4" s="214"/>
      <c r="L4" s="68"/>
      <c r="M4" s="69"/>
      <c r="N4" s="463" t="s">
        <v>435</v>
      </c>
      <c r="O4" s="464"/>
      <c r="P4" s="464"/>
      <c r="Q4" s="471"/>
      <c r="R4" s="471"/>
      <c r="S4" s="471"/>
      <c r="T4" s="471"/>
      <c r="U4" s="471"/>
      <c r="V4" s="471"/>
      <c r="W4" s="471"/>
      <c r="X4" s="472"/>
      <c r="Y4" s="116"/>
    </row>
    <row r="5" spans="2:27" ht="6" customHeight="1" x14ac:dyDescent="0.2">
      <c r="B5" s="469" t="s">
        <v>438</v>
      </c>
      <c r="C5" s="470"/>
      <c r="D5" s="470"/>
      <c r="E5" s="470"/>
      <c r="F5" s="470"/>
      <c r="G5" s="470"/>
      <c r="H5" s="339"/>
      <c r="I5" s="339"/>
      <c r="J5" s="339"/>
      <c r="K5" s="339"/>
      <c r="L5" s="70"/>
      <c r="M5" s="69"/>
      <c r="N5" s="465"/>
      <c r="O5" s="466"/>
      <c r="P5" s="466"/>
      <c r="Q5" s="473"/>
      <c r="R5" s="473"/>
      <c r="S5" s="473"/>
      <c r="T5" s="473"/>
      <c r="U5" s="473"/>
      <c r="V5" s="473"/>
      <c r="W5" s="473"/>
      <c r="X5" s="474"/>
      <c r="Y5" s="116"/>
    </row>
    <row r="6" spans="2:27" ht="18" customHeight="1" x14ac:dyDescent="0.2">
      <c r="B6" s="469"/>
      <c r="C6" s="470"/>
      <c r="D6" s="470"/>
      <c r="E6" s="470"/>
      <c r="F6" s="470"/>
      <c r="G6" s="470"/>
      <c r="H6" s="438"/>
      <c r="I6" s="438"/>
      <c r="J6" s="438"/>
      <c r="K6" s="438"/>
      <c r="L6" s="439"/>
      <c r="M6" s="69"/>
      <c r="N6" s="465"/>
      <c r="O6" s="466"/>
      <c r="P6" s="466"/>
      <c r="Q6" s="467"/>
      <c r="R6" s="467"/>
      <c r="S6" s="467"/>
      <c r="T6" s="467"/>
      <c r="U6" s="467"/>
      <c r="V6" s="467"/>
      <c r="W6" s="467"/>
      <c r="X6" s="468"/>
    </row>
    <row r="7" spans="2:27" ht="17.25" customHeight="1" x14ac:dyDescent="0.2">
      <c r="B7" s="436" t="s">
        <v>369</v>
      </c>
      <c r="C7" s="437"/>
      <c r="D7" s="437"/>
      <c r="E7" s="437"/>
      <c r="F7" s="437"/>
      <c r="G7" s="437"/>
      <c r="H7" s="438"/>
      <c r="I7" s="438"/>
      <c r="J7" s="438"/>
      <c r="K7" s="438"/>
      <c r="L7" s="439"/>
      <c r="M7" s="69"/>
      <c r="N7" s="465"/>
      <c r="O7" s="466"/>
      <c r="P7" s="466"/>
      <c r="Q7" s="441"/>
      <c r="R7" s="441"/>
      <c r="S7" s="441"/>
      <c r="T7" s="441"/>
      <c r="U7" s="441"/>
      <c r="V7" s="441"/>
      <c r="W7" s="441"/>
      <c r="X7" s="442"/>
    </row>
    <row r="8" spans="2:27" ht="17.25" customHeight="1" x14ac:dyDescent="0.2">
      <c r="B8" s="436" t="s">
        <v>3</v>
      </c>
      <c r="C8" s="437"/>
      <c r="D8" s="440"/>
      <c r="E8" s="440"/>
      <c r="F8" s="440"/>
      <c r="G8" s="440"/>
      <c r="H8" s="440"/>
      <c r="I8" s="440"/>
      <c r="J8" s="440"/>
      <c r="K8" s="440"/>
      <c r="L8" s="70"/>
      <c r="M8" s="69"/>
      <c r="N8" s="73"/>
      <c r="O8" s="74"/>
      <c r="P8" s="74"/>
      <c r="Q8" s="74"/>
      <c r="R8" s="74"/>
      <c r="S8" s="74"/>
      <c r="T8" s="74"/>
      <c r="U8" s="74"/>
      <c r="V8" s="74"/>
      <c r="W8" s="74"/>
      <c r="X8" s="70"/>
      <c r="AA8" s="71"/>
    </row>
    <row r="9" spans="2:27" ht="6.75" customHeight="1" x14ac:dyDescent="0.2">
      <c r="B9" s="126"/>
      <c r="C9" s="127"/>
      <c r="D9" s="127"/>
      <c r="E9" s="127"/>
      <c r="F9" s="127"/>
      <c r="G9" s="127"/>
      <c r="H9" s="127"/>
      <c r="I9" s="127"/>
      <c r="J9" s="127"/>
      <c r="K9" s="127"/>
      <c r="L9" s="72"/>
      <c r="M9" s="69"/>
      <c r="N9" s="73"/>
      <c r="O9" s="74"/>
      <c r="P9" s="69"/>
      <c r="Q9" s="74"/>
      <c r="R9" s="74"/>
      <c r="S9" s="86"/>
      <c r="T9" s="74"/>
      <c r="U9" s="74"/>
      <c r="V9" s="69"/>
      <c r="W9" s="74"/>
      <c r="X9" s="72"/>
      <c r="AA9" s="71"/>
    </row>
    <row r="10" spans="2:27" ht="15" customHeight="1" x14ac:dyDescent="0.2">
      <c r="B10" s="443" t="s">
        <v>4</v>
      </c>
      <c r="C10" s="444"/>
      <c r="D10" s="444"/>
      <c r="E10" s="444"/>
      <c r="F10" s="444"/>
      <c r="G10" s="444"/>
      <c r="H10" s="444"/>
      <c r="I10" s="444"/>
      <c r="J10" s="444"/>
      <c r="K10" s="444"/>
      <c r="L10" s="75"/>
      <c r="M10" s="69"/>
      <c r="N10" s="443" t="s">
        <v>5</v>
      </c>
      <c r="O10" s="444"/>
      <c r="P10" s="444"/>
      <c r="Q10" s="444"/>
      <c r="R10" s="444"/>
      <c r="S10" s="444"/>
      <c r="T10" s="444"/>
      <c r="U10" s="444"/>
      <c r="V10" s="444"/>
      <c r="W10" s="444"/>
      <c r="X10" s="445"/>
    </row>
    <row r="11" spans="2:27" ht="6" customHeight="1" x14ac:dyDescent="0.2">
      <c r="B11" s="332"/>
      <c r="C11" s="333"/>
      <c r="D11" s="333"/>
      <c r="E11" s="333"/>
      <c r="F11" s="333"/>
      <c r="G11" s="333"/>
      <c r="H11" s="333"/>
      <c r="I11" s="333"/>
      <c r="J11" s="333"/>
      <c r="K11" s="333"/>
      <c r="L11" s="75"/>
      <c r="M11" s="69"/>
      <c r="N11" s="332"/>
      <c r="O11" s="333"/>
      <c r="P11" s="333"/>
      <c r="Q11" s="333"/>
      <c r="R11" s="333"/>
      <c r="S11" s="333"/>
      <c r="T11" s="333"/>
      <c r="U11" s="333"/>
      <c r="V11" s="333"/>
      <c r="W11" s="333"/>
      <c r="X11" s="334"/>
    </row>
    <row r="12" spans="2:27" ht="6.75" customHeight="1" thickBot="1" x14ac:dyDescent="0.25">
      <c r="B12" s="452" t="s">
        <v>436</v>
      </c>
      <c r="C12" s="453"/>
      <c r="D12" s="453"/>
      <c r="E12" s="453"/>
      <c r="F12" s="215"/>
      <c r="G12" s="215"/>
      <c r="H12" s="215"/>
      <c r="I12" s="215"/>
      <c r="J12" s="215"/>
      <c r="K12" s="215"/>
      <c r="L12" s="75"/>
      <c r="M12" s="69"/>
      <c r="N12" s="77"/>
      <c r="O12" s="76"/>
      <c r="P12" s="69"/>
      <c r="Q12" s="76"/>
      <c r="R12" s="76" t="s">
        <v>6</v>
      </c>
      <c r="S12" s="76"/>
      <c r="T12" s="76"/>
      <c r="U12" s="76"/>
      <c r="V12" s="76"/>
      <c r="W12" s="76"/>
      <c r="X12" s="75"/>
    </row>
    <row r="13" spans="2:27" ht="17.25" customHeight="1" x14ac:dyDescent="0.2">
      <c r="B13" s="452"/>
      <c r="C13" s="453"/>
      <c r="D13" s="453"/>
      <c r="E13" s="453"/>
      <c r="F13" s="432"/>
      <c r="G13" s="432"/>
      <c r="H13" s="432"/>
      <c r="I13" s="432"/>
      <c r="J13" s="432"/>
      <c r="K13" s="432"/>
      <c r="L13" s="433"/>
      <c r="M13" s="69"/>
      <c r="N13" s="430" t="s">
        <v>7</v>
      </c>
      <c r="O13" s="446"/>
      <c r="P13" s="447"/>
      <c r="Q13" s="447"/>
      <c r="R13" s="447"/>
      <c r="S13" s="447"/>
      <c r="T13" s="447"/>
      <c r="U13" s="447"/>
      <c r="V13" s="447"/>
      <c r="W13" s="447"/>
      <c r="X13" s="448"/>
    </row>
    <row r="14" spans="2:27" ht="17.25" customHeight="1" thickBot="1" x14ac:dyDescent="0.25">
      <c r="B14" s="427" t="s">
        <v>8</v>
      </c>
      <c r="C14" s="428"/>
      <c r="D14" s="428"/>
      <c r="E14" s="428"/>
      <c r="F14" s="429"/>
      <c r="G14" s="429"/>
      <c r="H14" s="429"/>
      <c r="I14" s="429"/>
      <c r="J14" s="429"/>
      <c r="K14" s="429"/>
      <c r="L14" s="75"/>
      <c r="M14" s="69"/>
      <c r="N14" s="430"/>
      <c r="O14" s="449"/>
      <c r="P14" s="450"/>
      <c r="Q14" s="450"/>
      <c r="R14" s="450"/>
      <c r="S14" s="450"/>
      <c r="T14" s="450"/>
      <c r="U14" s="450"/>
      <c r="V14" s="450"/>
      <c r="W14" s="450"/>
      <c r="X14" s="451"/>
    </row>
    <row r="15" spans="2:27" ht="7.5" customHeight="1" x14ac:dyDescent="0.2">
      <c r="B15" s="430" t="s">
        <v>437</v>
      </c>
      <c r="C15" s="431"/>
      <c r="D15" s="431"/>
      <c r="E15" s="431"/>
      <c r="F15" s="333"/>
      <c r="G15" s="333"/>
      <c r="H15" s="333"/>
      <c r="I15" s="333"/>
      <c r="J15" s="333"/>
      <c r="K15" s="333"/>
      <c r="L15" s="75"/>
      <c r="M15" s="69"/>
      <c r="N15" s="341"/>
      <c r="O15" s="74"/>
      <c r="P15" s="74"/>
      <c r="Q15" s="74"/>
      <c r="R15" s="74"/>
      <c r="S15" s="74"/>
      <c r="T15" s="74"/>
      <c r="U15" s="74"/>
      <c r="V15" s="74"/>
      <c r="W15" s="74"/>
      <c r="X15" s="340"/>
    </row>
    <row r="16" spans="2:27" ht="17.25" customHeight="1" x14ac:dyDescent="0.2">
      <c r="B16" s="430"/>
      <c r="C16" s="431"/>
      <c r="D16" s="431"/>
      <c r="E16" s="431"/>
      <c r="F16" s="432"/>
      <c r="G16" s="432"/>
      <c r="H16" s="432"/>
      <c r="I16" s="432"/>
      <c r="J16" s="432"/>
      <c r="K16" s="432"/>
      <c r="L16" s="433"/>
      <c r="M16" s="86"/>
      <c r="N16" s="434" t="s">
        <v>9</v>
      </c>
      <c r="O16" s="435"/>
      <c r="P16" s="425"/>
      <c r="Q16" s="425"/>
      <c r="R16" s="426"/>
      <c r="S16" s="426"/>
      <c r="T16" s="426"/>
      <c r="U16" s="426"/>
      <c r="V16" s="76"/>
      <c r="W16" s="86"/>
      <c r="X16" s="75"/>
    </row>
    <row r="17" spans="2:24" ht="17.25" customHeight="1" x14ac:dyDescent="0.2">
      <c r="B17" s="427" t="s">
        <v>8</v>
      </c>
      <c r="C17" s="428"/>
      <c r="D17" s="428"/>
      <c r="E17" s="428"/>
      <c r="F17" s="429"/>
      <c r="G17" s="429"/>
      <c r="H17" s="429"/>
      <c r="I17" s="429"/>
      <c r="J17" s="429"/>
      <c r="K17" s="429"/>
      <c r="L17" s="216"/>
      <c r="M17" s="86"/>
      <c r="N17" s="330"/>
      <c r="O17" s="86"/>
      <c r="P17" s="69"/>
      <c r="Q17" s="331"/>
      <c r="R17" s="217"/>
      <c r="S17" s="86"/>
      <c r="T17" s="86"/>
      <c r="U17" s="86"/>
      <c r="V17" s="86"/>
      <c r="W17" s="86"/>
      <c r="X17" s="75"/>
    </row>
    <row r="18" spans="2:24" ht="5.25" customHeight="1" thickBot="1" x14ac:dyDescent="0.25">
      <c r="B18" s="78"/>
      <c r="C18" s="79"/>
      <c r="D18" s="79"/>
      <c r="E18" s="79"/>
      <c r="F18" s="79"/>
      <c r="G18" s="79"/>
      <c r="H18" s="79"/>
      <c r="I18" s="79"/>
      <c r="J18" s="79"/>
      <c r="K18" s="79"/>
      <c r="L18" s="218"/>
      <c r="M18" s="86"/>
      <c r="N18" s="80"/>
      <c r="O18" s="79"/>
      <c r="P18" s="17"/>
      <c r="Q18" s="81"/>
      <c r="R18" s="219"/>
      <c r="S18" s="79"/>
      <c r="T18" s="79"/>
      <c r="U18" s="79"/>
      <c r="V18" s="79"/>
      <c r="W18" s="79"/>
      <c r="X18" s="18"/>
    </row>
    <row r="19" spans="2:24" ht="11.25" customHeight="1" thickBot="1" x14ac:dyDescent="0.25">
      <c r="B19" s="82"/>
      <c r="C19" s="83"/>
      <c r="D19" s="83"/>
      <c r="E19" s="83"/>
      <c r="F19" s="83"/>
      <c r="G19" s="83"/>
      <c r="H19" s="83"/>
      <c r="I19" s="83"/>
      <c r="J19" s="83"/>
      <c r="K19" s="83"/>
      <c r="L19" s="86"/>
      <c r="M19" s="86"/>
      <c r="N19" s="125"/>
      <c r="O19" s="86"/>
      <c r="P19" s="69"/>
      <c r="Q19" s="125"/>
      <c r="R19" s="217"/>
      <c r="S19" s="86"/>
      <c r="T19" s="86"/>
      <c r="U19" s="86"/>
      <c r="V19" s="86"/>
      <c r="W19" s="86"/>
      <c r="X19" s="75"/>
    </row>
    <row r="20" spans="2:24" ht="17.25" customHeight="1" x14ac:dyDescent="0.2">
      <c r="B20" s="410" t="s">
        <v>10</v>
      </c>
      <c r="C20" s="411"/>
      <c r="D20" s="412"/>
      <c r="E20" s="412"/>
      <c r="F20" s="412"/>
      <c r="G20" s="412"/>
      <c r="H20" s="412"/>
      <c r="I20" s="412"/>
      <c r="J20" s="412"/>
      <c r="K20" s="412"/>
      <c r="L20" s="412"/>
      <c r="M20" s="412"/>
      <c r="N20" s="412"/>
      <c r="O20" s="412"/>
      <c r="P20" s="412"/>
      <c r="Q20" s="412"/>
      <c r="R20" s="412"/>
      <c r="S20" s="412"/>
      <c r="T20" s="412"/>
      <c r="U20" s="412"/>
      <c r="V20" s="412"/>
      <c r="W20" s="412"/>
      <c r="X20" s="413"/>
    </row>
    <row r="21" spans="2:24" ht="17.25" customHeight="1" x14ac:dyDescent="0.2">
      <c r="B21" s="410"/>
      <c r="C21" s="414"/>
      <c r="D21" s="415"/>
      <c r="E21" s="415"/>
      <c r="F21" s="415"/>
      <c r="G21" s="415"/>
      <c r="H21" s="415"/>
      <c r="I21" s="415"/>
      <c r="J21" s="415"/>
      <c r="K21" s="415"/>
      <c r="L21" s="415"/>
      <c r="M21" s="415"/>
      <c r="N21" s="415"/>
      <c r="O21" s="415"/>
      <c r="P21" s="415"/>
      <c r="Q21" s="415"/>
      <c r="R21" s="415"/>
      <c r="S21" s="415"/>
      <c r="T21" s="415"/>
      <c r="U21" s="415"/>
      <c r="V21" s="415"/>
      <c r="W21" s="415"/>
      <c r="X21" s="416"/>
    </row>
    <row r="22" spans="2:24" ht="17.25" customHeight="1" x14ac:dyDescent="0.2">
      <c r="B22" s="410"/>
      <c r="C22" s="414"/>
      <c r="D22" s="415"/>
      <c r="E22" s="415"/>
      <c r="F22" s="415"/>
      <c r="G22" s="415"/>
      <c r="H22" s="415"/>
      <c r="I22" s="415"/>
      <c r="J22" s="415"/>
      <c r="K22" s="415"/>
      <c r="L22" s="415"/>
      <c r="M22" s="415"/>
      <c r="N22" s="415"/>
      <c r="O22" s="415"/>
      <c r="P22" s="415"/>
      <c r="Q22" s="415"/>
      <c r="R22" s="415"/>
      <c r="S22" s="415"/>
      <c r="T22" s="415"/>
      <c r="U22" s="415"/>
      <c r="V22" s="415"/>
      <c r="W22" s="415"/>
      <c r="X22" s="416"/>
    </row>
    <row r="23" spans="2:24" ht="17.25" customHeight="1" thickBot="1" x14ac:dyDescent="0.25">
      <c r="B23" s="410"/>
      <c r="C23" s="417"/>
      <c r="D23" s="418"/>
      <c r="E23" s="418"/>
      <c r="F23" s="418"/>
      <c r="G23" s="418"/>
      <c r="H23" s="418"/>
      <c r="I23" s="418"/>
      <c r="J23" s="418"/>
      <c r="K23" s="418"/>
      <c r="L23" s="418"/>
      <c r="M23" s="418"/>
      <c r="N23" s="418"/>
      <c r="O23" s="418"/>
      <c r="P23" s="418"/>
      <c r="Q23" s="418"/>
      <c r="R23" s="418"/>
      <c r="S23" s="418"/>
      <c r="T23" s="418"/>
      <c r="U23" s="418"/>
      <c r="V23" s="418"/>
      <c r="W23" s="418"/>
      <c r="X23" s="419"/>
    </row>
    <row r="24" spans="2:24" ht="20.25" customHeight="1" thickBot="1" x14ac:dyDescent="0.25">
      <c r="B24" s="420" t="s">
        <v>11</v>
      </c>
      <c r="C24" s="421"/>
      <c r="D24" s="421"/>
      <c r="E24" s="421"/>
      <c r="F24" s="421"/>
      <c r="G24" s="421"/>
      <c r="H24" s="421"/>
      <c r="I24" s="84"/>
      <c r="J24" s="84"/>
      <c r="K24" s="84"/>
      <c r="L24" s="84"/>
      <c r="M24" s="84"/>
      <c r="N24" s="84"/>
      <c r="O24" s="84"/>
      <c r="P24" s="84"/>
      <c r="Q24" s="84"/>
      <c r="R24" s="84"/>
      <c r="S24" s="84"/>
      <c r="T24" s="84"/>
      <c r="U24" s="84"/>
      <c r="V24" s="84"/>
      <c r="W24" s="84"/>
      <c r="X24" s="75"/>
    </row>
    <row r="25" spans="2:24" ht="15.75" customHeight="1" thickBot="1" x14ac:dyDescent="0.25">
      <c r="B25" s="85"/>
      <c r="C25" s="69"/>
      <c r="D25" s="69"/>
      <c r="E25" s="69"/>
      <c r="F25" s="69"/>
      <c r="G25" s="69"/>
      <c r="H25" s="69"/>
      <c r="I25" s="408" t="s">
        <v>252</v>
      </c>
      <c r="J25" s="120"/>
      <c r="K25" s="407" t="s">
        <v>251</v>
      </c>
      <c r="L25" s="407"/>
      <c r="M25" s="120"/>
      <c r="N25" s="407" t="s">
        <v>250</v>
      </c>
      <c r="O25" s="422" t="s">
        <v>13</v>
      </c>
      <c r="P25" s="423"/>
      <c r="Q25" s="423"/>
      <c r="R25" s="423"/>
      <c r="S25" s="423"/>
      <c r="T25" s="424"/>
      <c r="U25" s="86"/>
      <c r="V25" s="407" t="s">
        <v>253</v>
      </c>
      <c r="W25" s="407"/>
      <c r="X25" s="409"/>
    </row>
    <row r="26" spans="2:24" ht="15.75" customHeight="1" x14ac:dyDescent="0.2">
      <c r="B26" s="85"/>
      <c r="C26" s="69"/>
      <c r="D26" s="69"/>
      <c r="E26" s="69"/>
      <c r="F26" s="69"/>
      <c r="G26" s="69"/>
      <c r="H26" s="69"/>
      <c r="I26" s="408"/>
      <c r="J26" s="120"/>
      <c r="K26" s="407"/>
      <c r="L26" s="407"/>
      <c r="M26" s="120"/>
      <c r="N26" s="407"/>
      <c r="O26" s="405" t="s">
        <v>15</v>
      </c>
      <c r="P26" s="405"/>
      <c r="Q26" s="405"/>
      <c r="R26" s="406" t="s">
        <v>16</v>
      </c>
      <c r="S26" s="406"/>
      <c r="T26" s="406"/>
      <c r="U26" s="86"/>
      <c r="V26" s="407"/>
      <c r="W26" s="407"/>
      <c r="X26" s="409"/>
    </row>
    <row r="27" spans="2:24" ht="6" customHeight="1" x14ac:dyDescent="0.2">
      <c r="B27" s="85"/>
      <c r="C27" s="69"/>
      <c r="D27" s="69"/>
      <c r="E27" s="69"/>
      <c r="F27" s="69"/>
      <c r="G27" s="69"/>
      <c r="H27" s="69"/>
      <c r="I27" s="120"/>
      <c r="J27" s="120"/>
      <c r="K27" s="120"/>
      <c r="L27" s="120"/>
      <c r="M27" s="120"/>
      <c r="N27" s="87"/>
      <c r="O27" s="120"/>
      <c r="P27" s="120"/>
      <c r="Q27" s="120"/>
      <c r="R27" s="86"/>
      <c r="S27" s="86"/>
      <c r="T27" s="86"/>
      <c r="U27" s="86"/>
      <c r="V27" s="69"/>
      <c r="W27" s="69"/>
      <c r="X27" s="75"/>
    </row>
    <row r="28" spans="2:24" ht="15.75" customHeight="1" x14ac:dyDescent="0.25">
      <c r="B28" s="403" t="s">
        <v>17</v>
      </c>
      <c r="C28" s="404"/>
      <c r="D28" s="404"/>
      <c r="E28" s="404"/>
      <c r="F28" s="404"/>
      <c r="G28" s="404"/>
      <c r="H28" s="404"/>
      <c r="I28" s="220"/>
      <c r="J28" s="335"/>
      <c r="K28" s="401" t="str">
        <f>IF(Detail!D28+Detail!E28&gt;0,Detail!D29,"")</f>
        <v/>
      </c>
      <c r="L28" s="401"/>
      <c r="M28" s="88"/>
      <c r="N28" s="342"/>
      <c r="O28" s="385" t="str">
        <f>IF(Detail!V28+Detail!W28&gt;0,Detail!V28+Detail!W28,"")</f>
        <v/>
      </c>
      <c r="P28" s="386"/>
      <c r="Q28" s="387"/>
      <c r="R28" s="385" t="str">
        <f>IF(Detail!D28+Detail!E28-Detail!V28-Detail!W28&gt;0,Detail!D28+Detail!E28-Detail!V28-Detail!W28,"")</f>
        <v/>
      </c>
      <c r="S28" s="386"/>
      <c r="T28" s="387"/>
      <c r="U28" s="89"/>
      <c r="V28" s="401" t="str">
        <f>IF(Detail!D28+Detail!E28-Detail!V28-Detail!W28&gt;0,Detail!$U$4,"")</f>
        <v/>
      </c>
      <c r="W28" s="401"/>
      <c r="X28" s="402"/>
    </row>
    <row r="29" spans="2:24" ht="15.75" customHeight="1" x14ac:dyDescent="0.25">
      <c r="B29" s="403" t="s">
        <v>18</v>
      </c>
      <c r="C29" s="404"/>
      <c r="D29" s="404"/>
      <c r="E29" s="404"/>
      <c r="F29" s="404"/>
      <c r="G29" s="404"/>
      <c r="H29" s="404"/>
      <c r="I29" s="220"/>
      <c r="J29" s="335"/>
      <c r="K29" s="401" t="str">
        <f>IF(Detail!G28&gt;0,Detail!G29,"")</f>
        <v/>
      </c>
      <c r="L29" s="401"/>
      <c r="M29" s="88"/>
      <c r="N29" s="342"/>
      <c r="O29" s="385" t="str">
        <f>IF(Detail!Y28&gt;0,Detail!Y28,"")</f>
        <v/>
      </c>
      <c r="P29" s="386"/>
      <c r="Q29" s="387"/>
      <c r="R29" s="388" t="str">
        <f>IF(Detail!G28-Detail!Y28&gt;0,Detail!G28-Detail!Y28,"")</f>
        <v/>
      </c>
      <c r="S29" s="389"/>
      <c r="T29" s="390"/>
      <c r="U29" s="89"/>
      <c r="V29" s="401" t="str">
        <f>IF(Detail!G28-Detail!Y28&gt;0,Detail!$U$4,"")</f>
        <v/>
      </c>
      <c r="W29" s="401"/>
      <c r="X29" s="402"/>
    </row>
    <row r="30" spans="2:24" ht="15.75" customHeight="1" x14ac:dyDescent="0.25">
      <c r="B30" s="403" t="s">
        <v>19</v>
      </c>
      <c r="C30" s="404"/>
      <c r="D30" s="404"/>
      <c r="E30" s="404"/>
      <c r="F30" s="404"/>
      <c r="G30" s="404"/>
      <c r="H30" s="404"/>
      <c r="I30" s="220"/>
      <c r="J30" s="343"/>
      <c r="K30" s="401" t="str">
        <f>IF(Detail!F28+Detail!N28&gt;0,Detail!F29,"")</f>
        <v/>
      </c>
      <c r="L30" s="401"/>
      <c r="M30" s="88"/>
      <c r="N30" s="342"/>
      <c r="O30" s="385" t="str">
        <f>IF(Detail!X28+Detail!AF28&gt;0,Detail!X28+Detail!AF28,"")</f>
        <v/>
      </c>
      <c r="P30" s="386"/>
      <c r="Q30" s="387"/>
      <c r="R30" s="388" t="str">
        <f>IF(Detail!F28+Detail!N28-Detail!X28-Detail!AF28&gt;0,Detail!F28+Detail!N28-Detail!X28-Detail!AF28,"")</f>
        <v/>
      </c>
      <c r="S30" s="389"/>
      <c r="T30" s="390"/>
      <c r="U30" s="89"/>
      <c r="V30" s="401" t="str">
        <f>IF(Detail!F28+Detail!N28-Detail!X28-Detail!AF28&gt;0,Detail!$U$4,"")</f>
        <v/>
      </c>
      <c r="W30" s="401"/>
      <c r="X30" s="402"/>
    </row>
    <row r="31" spans="2:24" ht="15.75" customHeight="1" x14ac:dyDescent="0.25">
      <c r="B31" s="399" t="s">
        <v>20</v>
      </c>
      <c r="C31" s="400"/>
      <c r="D31" s="400"/>
      <c r="E31" s="400"/>
      <c r="F31" s="400"/>
      <c r="G31" s="400"/>
      <c r="H31" s="400"/>
      <c r="I31" s="220"/>
      <c r="J31" s="90"/>
      <c r="K31" s="401" t="str">
        <f>IF(SUM(Detail!H28:K28)&gt;0,Detail!J29,"")</f>
        <v/>
      </c>
      <c r="L31" s="401"/>
      <c r="M31" s="88"/>
      <c r="N31" s="342"/>
      <c r="O31" s="385" t="str">
        <f>IF(SUM(Detail!Z28:AC28)&gt;0,SUM(Detail!Z28:AC28),"")</f>
        <v/>
      </c>
      <c r="P31" s="386"/>
      <c r="Q31" s="387"/>
      <c r="R31" s="388" t="str">
        <f>IF(SUM(Detail!H28:K28)-SUM(Detail!Z28:AC28)&gt;0,SUM(Detail!H28:K28)-SUM(Detail!Z28:AC28),"")</f>
        <v/>
      </c>
      <c r="S31" s="389"/>
      <c r="T31" s="390"/>
      <c r="U31" s="89"/>
      <c r="V31" s="401" t="str">
        <f>IF(SUM(Detail!H28:K28)-SUM(Detail!Z28:AC28)&gt;0,Detail!$U$4,"")</f>
        <v/>
      </c>
      <c r="W31" s="401"/>
      <c r="X31" s="402"/>
    </row>
    <row r="32" spans="2:24" ht="15.75" customHeight="1" x14ac:dyDescent="0.25">
      <c r="B32" s="399" t="s">
        <v>21</v>
      </c>
      <c r="C32" s="400"/>
      <c r="D32" s="400"/>
      <c r="E32" s="400"/>
      <c r="F32" s="400"/>
      <c r="G32" s="400"/>
      <c r="H32" s="400"/>
      <c r="I32" s="220"/>
      <c r="J32" s="90"/>
      <c r="K32" s="401" t="str">
        <f>IF(Detail!I45&gt;0,Detail!I46,"")</f>
        <v/>
      </c>
      <c r="L32" s="401"/>
      <c r="M32" s="88"/>
      <c r="N32" s="342"/>
      <c r="O32" s="385" t="str">
        <f>IF(Detail!AA45&gt;0,Detail!AA45,"")</f>
        <v/>
      </c>
      <c r="P32" s="386"/>
      <c r="Q32" s="387"/>
      <c r="R32" s="388" t="str">
        <f>IF(Detail!I45-Detail!AA45&gt;0,Detail!I45-Detail!AA45,"")</f>
        <v/>
      </c>
      <c r="S32" s="389"/>
      <c r="T32" s="390"/>
      <c r="U32" s="89"/>
      <c r="V32" s="401" t="str">
        <f>IF(Detail!I45-Detail!AA45&gt;0,Detail!$U$4,"")</f>
        <v/>
      </c>
      <c r="W32" s="401"/>
      <c r="X32" s="402"/>
    </row>
    <row r="33" spans="2:24" ht="15.75" customHeight="1" x14ac:dyDescent="0.25">
      <c r="B33" s="403" t="s">
        <v>22</v>
      </c>
      <c r="C33" s="404"/>
      <c r="D33" s="404"/>
      <c r="E33" s="404"/>
      <c r="F33" s="404"/>
      <c r="G33" s="404"/>
      <c r="H33" s="404"/>
      <c r="I33" s="220"/>
      <c r="J33" s="335"/>
      <c r="K33" s="401" t="str">
        <f>IF(Detail!D45&gt;0,Detail!D46,"")</f>
        <v/>
      </c>
      <c r="L33" s="401"/>
      <c r="M33" s="88"/>
      <c r="N33" s="342"/>
      <c r="O33" s="385" t="str">
        <f>IF(Detail!V45&gt;0,Detail!V45,"")</f>
        <v/>
      </c>
      <c r="P33" s="386"/>
      <c r="Q33" s="387"/>
      <c r="R33" s="388" t="str">
        <f>IF(Detail!D45-Detail!V45&gt;0,Detail!D45-Detail!V45,"")</f>
        <v/>
      </c>
      <c r="S33" s="389"/>
      <c r="T33" s="390"/>
      <c r="U33" s="89"/>
      <c r="V33" s="401" t="str">
        <f>IF(Detail!D45-Detail!V45&gt;0,Detail!$U$4,"")</f>
        <v/>
      </c>
      <c r="W33" s="401"/>
      <c r="X33" s="402"/>
    </row>
    <row r="34" spans="2:24" ht="15.75" customHeight="1" x14ac:dyDescent="0.25">
      <c r="B34" s="399" t="s">
        <v>23</v>
      </c>
      <c r="C34" s="400"/>
      <c r="D34" s="400"/>
      <c r="E34" s="400"/>
      <c r="F34" s="400"/>
      <c r="G34" s="400"/>
      <c r="H34" s="400"/>
      <c r="I34" s="220"/>
      <c r="J34" s="90"/>
      <c r="K34" s="401" t="str">
        <f>IF(Detail!E45&gt;0,Detail!E46,"")</f>
        <v/>
      </c>
      <c r="L34" s="401"/>
      <c r="M34" s="88"/>
      <c r="N34" s="342"/>
      <c r="O34" s="385" t="str">
        <f>IF(Detail!W45&gt;0,Detail!W45,"")</f>
        <v/>
      </c>
      <c r="P34" s="386"/>
      <c r="Q34" s="387"/>
      <c r="R34" s="388" t="str">
        <f>IF(Detail!E45-Detail!W45&gt;0,Detail!E45-Detail!W45,"")</f>
        <v/>
      </c>
      <c r="S34" s="389"/>
      <c r="T34" s="390"/>
      <c r="U34" s="89"/>
      <c r="V34" s="401" t="str">
        <f>IF(Detail!E45-Detail!W45&gt;0,Detail!$U$4,"")</f>
        <v/>
      </c>
      <c r="W34" s="401"/>
      <c r="X34" s="402"/>
    </row>
    <row r="35" spans="2:24" ht="15.75" customHeight="1" x14ac:dyDescent="0.25">
      <c r="B35" s="399" t="s">
        <v>24</v>
      </c>
      <c r="C35" s="400"/>
      <c r="D35" s="400"/>
      <c r="E35" s="400"/>
      <c r="F35" s="400"/>
      <c r="G35" s="400"/>
      <c r="H35" s="400"/>
      <c r="I35" s="220"/>
      <c r="J35" s="90"/>
      <c r="K35" s="401" t="str">
        <f>IF(Detail!F45&gt;0,Detail!F46,"")</f>
        <v/>
      </c>
      <c r="L35" s="401"/>
      <c r="M35" s="88"/>
      <c r="N35" s="342"/>
      <c r="O35" s="385" t="str">
        <f>IF(Detail!X45&gt;0,Detail!X45,"")</f>
        <v/>
      </c>
      <c r="P35" s="386"/>
      <c r="Q35" s="387"/>
      <c r="R35" s="388" t="str">
        <f>IF(Detail!F45-Detail!X45&gt;0,Detail!F45-Detail!X45,"")</f>
        <v/>
      </c>
      <c r="S35" s="389"/>
      <c r="T35" s="390"/>
      <c r="U35" s="89"/>
      <c r="V35" s="401" t="str">
        <f>IF(Detail!F45-Detail!X45&gt;0,Detail!$U$4,"")</f>
        <v/>
      </c>
      <c r="W35" s="401"/>
      <c r="X35" s="402"/>
    </row>
    <row r="36" spans="2:24" ht="15.75" customHeight="1" x14ac:dyDescent="0.25">
      <c r="B36" s="399" t="s">
        <v>25</v>
      </c>
      <c r="C36" s="400"/>
      <c r="D36" s="400"/>
      <c r="E36" s="400"/>
      <c r="F36" s="400"/>
      <c r="G36" s="400"/>
      <c r="H36" s="400"/>
      <c r="I36" s="220"/>
      <c r="J36" s="90"/>
      <c r="K36" s="401" t="str">
        <f>IF(Detail!G45&gt;0,Detail!G46,"")</f>
        <v/>
      </c>
      <c r="L36" s="401"/>
      <c r="M36" s="88"/>
      <c r="N36" s="342"/>
      <c r="O36" s="385" t="str">
        <f>IF(Detail!Y45&gt;0,Detail!Y45,"")</f>
        <v/>
      </c>
      <c r="P36" s="386"/>
      <c r="Q36" s="387"/>
      <c r="R36" s="388" t="str">
        <f>IF(Detail!G45-Detail!Y45&gt;0,Detail!G45-Detail!Y45,"")</f>
        <v/>
      </c>
      <c r="S36" s="389"/>
      <c r="T36" s="390"/>
      <c r="U36" s="89"/>
      <c r="V36" s="401" t="str">
        <f>IF(Detail!G45-Detail!Y45&gt;0,Detail!$U$4,"")</f>
        <v/>
      </c>
      <c r="W36" s="401"/>
      <c r="X36" s="402"/>
    </row>
    <row r="37" spans="2:24" ht="15.75" customHeight="1" x14ac:dyDescent="0.25">
      <c r="B37" s="399" t="s">
        <v>368</v>
      </c>
      <c r="C37" s="400"/>
      <c r="D37" s="400"/>
      <c r="E37" s="400"/>
      <c r="F37" s="400"/>
      <c r="G37" s="400"/>
      <c r="H37" s="400"/>
      <c r="I37" s="220"/>
      <c r="J37" s="90"/>
      <c r="K37" s="401" t="str">
        <f>IF(Detail!H45&gt;0,Detail!H46,"")</f>
        <v/>
      </c>
      <c r="L37" s="401"/>
      <c r="M37" s="88"/>
      <c r="N37" s="342"/>
      <c r="O37" s="385" t="str">
        <f>IF(Detail!Z45&gt;0,Detail!Z45,"")</f>
        <v/>
      </c>
      <c r="P37" s="386"/>
      <c r="Q37" s="387"/>
      <c r="R37" s="388" t="str">
        <f>IF(Detail!H45-Detail!Z45&gt;0,Detail!H45-Detail!Z45,"")</f>
        <v/>
      </c>
      <c r="S37" s="389"/>
      <c r="T37" s="390"/>
      <c r="U37" s="89"/>
      <c r="V37" s="401" t="str">
        <f>IF(Detail!H45-Detail!Z45&gt;0,Detail!$U$4,"")</f>
        <v/>
      </c>
      <c r="W37" s="401"/>
      <c r="X37" s="402"/>
    </row>
    <row r="38" spans="2:24" ht="15.75" customHeight="1" x14ac:dyDescent="0.25">
      <c r="B38" s="399" t="s">
        <v>26</v>
      </c>
      <c r="C38" s="400"/>
      <c r="D38" s="400"/>
      <c r="E38" s="400"/>
      <c r="F38" s="400"/>
      <c r="G38" s="400"/>
      <c r="H38" s="400"/>
      <c r="I38" s="220"/>
      <c r="J38" s="90"/>
      <c r="K38" s="401" t="str">
        <f>IF(Detail!J45&gt;0,Detail!J46,"")</f>
        <v/>
      </c>
      <c r="L38" s="401"/>
      <c r="M38" s="88"/>
      <c r="N38" s="342"/>
      <c r="O38" s="385" t="str">
        <f>IF(Detail!AB45&gt;0,Detail!AB45,"")</f>
        <v/>
      </c>
      <c r="P38" s="386"/>
      <c r="Q38" s="387"/>
      <c r="R38" s="388" t="str">
        <f>IF(Detail!J45-Detail!AB45&gt;0,Detail!J45-Detail!AB45,"")</f>
        <v/>
      </c>
      <c r="S38" s="389"/>
      <c r="T38" s="390"/>
      <c r="U38" s="89"/>
      <c r="V38" s="401" t="str">
        <f>IF(Detail!J45-Detail!AB45&gt;0,Detail!$U$4,"")</f>
        <v/>
      </c>
      <c r="W38" s="401"/>
      <c r="X38" s="402"/>
    </row>
    <row r="39" spans="2:24" ht="15.75" customHeight="1" x14ac:dyDescent="0.25">
      <c r="B39" s="399" t="s">
        <v>27</v>
      </c>
      <c r="C39" s="400"/>
      <c r="D39" s="400"/>
      <c r="E39" s="400"/>
      <c r="F39" s="400"/>
      <c r="G39" s="400"/>
      <c r="H39" s="400"/>
      <c r="I39" s="220"/>
      <c r="J39" s="90"/>
      <c r="K39" s="401" t="str">
        <f>IF(Detail!K45&gt;0,Detail!K46,"")</f>
        <v/>
      </c>
      <c r="L39" s="401"/>
      <c r="M39" s="88"/>
      <c r="N39" s="342"/>
      <c r="O39" s="385" t="str">
        <f>IF(Detail!AC45&gt;0,Detail!AC45,"")</f>
        <v/>
      </c>
      <c r="P39" s="386"/>
      <c r="Q39" s="387"/>
      <c r="R39" s="388" t="str">
        <f>IF(Detail!K45-Detail!AC45&gt;0,Detail!K45-Detail!AC45,"")</f>
        <v/>
      </c>
      <c r="S39" s="389"/>
      <c r="T39" s="390"/>
      <c r="U39" s="89"/>
      <c r="V39" s="401" t="str">
        <f>IF(Detail!K45-Detail!AC45&gt;0,Detail!$U$4,"")</f>
        <v/>
      </c>
      <c r="W39" s="401"/>
      <c r="X39" s="402"/>
    </row>
    <row r="40" spans="2:24" ht="15.75" customHeight="1" x14ac:dyDescent="0.25">
      <c r="B40" s="399" t="s">
        <v>28</v>
      </c>
      <c r="C40" s="400"/>
      <c r="D40" s="400"/>
      <c r="E40" s="400"/>
      <c r="F40" s="400"/>
      <c r="G40" s="400"/>
      <c r="H40" s="400"/>
      <c r="I40" s="220"/>
      <c r="J40" s="90"/>
      <c r="K40" s="401" t="str">
        <f>IF(Detail!L45&gt;0,Detail!L46,"")</f>
        <v/>
      </c>
      <c r="L40" s="401"/>
      <c r="M40" s="88"/>
      <c r="N40" s="342"/>
      <c r="O40" s="385" t="str">
        <f>IF(Detail!AD45&gt;0,Detail!AD45,"")</f>
        <v/>
      </c>
      <c r="P40" s="386"/>
      <c r="Q40" s="387"/>
      <c r="R40" s="388" t="str">
        <f>IF(Detail!L45-Detail!AD45&gt;0,Detail!L45-Detail!AD45,"")</f>
        <v/>
      </c>
      <c r="S40" s="389"/>
      <c r="T40" s="390"/>
      <c r="U40" s="89"/>
      <c r="V40" s="401" t="str">
        <f>IF(Detail!L45-Detail!AD45&gt;0,Detail!$U$4,"")</f>
        <v/>
      </c>
      <c r="W40" s="401"/>
      <c r="X40" s="402"/>
    </row>
    <row r="41" spans="2:24" ht="15.75" customHeight="1" x14ac:dyDescent="0.25">
      <c r="B41" s="399" t="s">
        <v>29</v>
      </c>
      <c r="C41" s="400"/>
      <c r="D41" s="400"/>
      <c r="E41" s="400"/>
      <c r="F41" s="400"/>
      <c r="G41" s="400"/>
      <c r="H41" s="400"/>
      <c r="I41" s="220"/>
      <c r="J41" s="90"/>
      <c r="K41" s="401" t="str">
        <f>IF(Detail!M45&gt;0,Detail!M46,"")</f>
        <v/>
      </c>
      <c r="L41" s="401"/>
      <c r="M41" s="89"/>
      <c r="N41" s="342"/>
      <c r="O41" s="385" t="str">
        <f>IF(Detail!AE45&gt;0,Detail!AE45,"")</f>
        <v/>
      </c>
      <c r="P41" s="386"/>
      <c r="Q41" s="387"/>
      <c r="R41" s="388" t="str">
        <f>IF(Detail!M45-Detail!AE45&gt;0,Detail!M45-Detail!AE45,"")</f>
        <v/>
      </c>
      <c r="S41" s="389"/>
      <c r="T41" s="390"/>
      <c r="U41" s="89"/>
      <c r="V41" s="401" t="str">
        <f>IF(Detail!M45-Detail!AE45&gt;0,Detail!$U$4,"")</f>
        <v/>
      </c>
      <c r="W41" s="401"/>
      <c r="X41" s="402"/>
    </row>
    <row r="42" spans="2:24" ht="15.75" customHeight="1" x14ac:dyDescent="0.25">
      <c r="B42" s="399" t="s">
        <v>29</v>
      </c>
      <c r="C42" s="400"/>
      <c r="D42" s="400"/>
      <c r="E42" s="400"/>
      <c r="F42" s="400"/>
      <c r="G42" s="400"/>
      <c r="H42" s="400"/>
      <c r="I42" s="220"/>
      <c r="J42" s="90"/>
      <c r="K42" s="401" t="str">
        <f>IF(Detail!N45&gt;0,Detail!N46,"")</f>
        <v/>
      </c>
      <c r="L42" s="401"/>
      <c r="M42" s="89"/>
      <c r="N42" s="342"/>
      <c r="O42" s="385" t="str">
        <f>IF(Detail!AF45&gt;0,Detail!AF45,"")</f>
        <v/>
      </c>
      <c r="P42" s="386"/>
      <c r="Q42" s="387"/>
      <c r="R42" s="388" t="str">
        <f>IF(Detail!N45-Detail!AF45&gt;0,Detail!N45-Detail!AF45,"")</f>
        <v/>
      </c>
      <c r="S42" s="389"/>
      <c r="T42" s="390"/>
      <c r="U42" s="89"/>
      <c r="V42" s="401" t="str">
        <f>IF(Detail!N45-Detail!AF45&gt;0,Detail!$U$4,"")</f>
        <v/>
      </c>
      <c r="W42" s="401"/>
      <c r="X42" s="402"/>
    </row>
    <row r="43" spans="2:24" ht="15.75" customHeight="1" x14ac:dyDescent="0.2">
      <c r="B43" s="122"/>
      <c r="C43" s="123"/>
      <c r="D43" s="123"/>
      <c r="E43" s="123"/>
      <c r="F43" s="123"/>
      <c r="G43" s="123"/>
      <c r="H43" s="123"/>
      <c r="I43" s="124"/>
      <c r="J43" s="76"/>
      <c r="K43" s="120"/>
      <c r="L43" s="120"/>
      <c r="M43" s="76"/>
      <c r="N43" s="123" t="s">
        <v>30</v>
      </c>
      <c r="O43" s="385">
        <f>SUM(O28:Q42)</f>
        <v>0</v>
      </c>
      <c r="P43" s="386"/>
      <c r="Q43" s="387"/>
      <c r="R43" s="388">
        <f>SUM(R28:T42)</f>
        <v>0</v>
      </c>
      <c r="S43" s="389"/>
      <c r="T43" s="390"/>
      <c r="U43" s="86"/>
      <c r="V43" s="120"/>
      <c r="W43" s="120"/>
      <c r="X43" s="121"/>
    </row>
    <row r="44" spans="2:24" ht="15.75" customHeight="1" x14ac:dyDescent="0.2">
      <c r="B44" s="77"/>
      <c r="C44" s="69"/>
      <c r="D44" s="124"/>
      <c r="E44" s="124"/>
      <c r="F44" s="124"/>
      <c r="G44" s="124"/>
      <c r="H44" s="124"/>
      <c r="I44" s="124"/>
      <c r="J44" s="124"/>
      <c r="K44" s="91"/>
      <c r="L44" s="91"/>
      <c r="M44" s="91"/>
      <c r="N44" s="124" t="s">
        <v>31</v>
      </c>
      <c r="O44" s="91"/>
      <c r="P44" s="91"/>
      <c r="Q44" s="91"/>
      <c r="R44" s="391"/>
      <c r="S44" s="391"/>
      <c r="T44" s="391"/>
      <c r="U44" s="86"/>
      <c r="V44" s="69"/>
      <c r="W44" s="69"/>
      <c r="X44" s="75"/>
    </row>
    <row r="45" spans="2:24" ht="15.75" customHeight="1" thickBot="1" x14ac:dyDescent="0.25">
      <c r="B45" s="92"/>
      <c r="C45" s="93"/>
      <c r="D45" s="93"/>
      <c r="E45" s="93"/>
      <c r="F45" s="93"/>
      <c r="G45" s="93"/>
      <c r="H45" s="93"/>
      <c r="I45" s="93"/>
      <c r="J45" s="93"/>
      <c r="K45" s="93"/>
      <c r="L45" s="93"/>
      <c r="M45" s="93"/>
      <c r="N45" s="123" t="s">
        <v>32</v>
      </c>
      <c r="O45" s="94" t="s">
        <v>6</v>
      </c>
      <c r="P45" s="94"/>
      <c r="Q45" s="94"/>
      <c r="R45" s="392">
        <f>O43+R43-R44</f>
        <v>0</v>
      </c>
      <c r="S45" s="392"/>
      <c r="T45" s="392"/>
      <c r="U45" s="86"/>
      <c r="V45" s="69"/>
      <c r="W45" s="95"/>
      <c r="X45" s="75"/>
    </row>
    <row r="46" spans="2:24" ht="3.75" customHeight="1" thickTop="1" thickBot="1" x14ac:dyDescent="0.25">
      <c r="B46" s="96"/>
      <c r="C46" s="84"/>
      <c r="D46" s="84"/>
      <c r="E46" s="84"/>
      <c r="F46" s="84"/>
      <c r="G46" s="84"/>
      <c r="H46" s="84"/>
      <c r="I46" s="84"/>
      <c r="J46" s="84"/>
      <c r="K46" s="84"/>
      <c r="L46" s="84"/>
      <c r="M46" s="84"/>
      <c r="N46" s="84"/>
      <c r="O46" s="97"/>
      <c r="P46" s="69"/>
      <c r="Q46" s="69"/>
      <c r="R46" s="86"/>
      <c r="S46" s="86"/>
      <c r="T46" s="86"/>
      <c r="U46" s="86"/>
      <c r="V46" s="69"/>
      <c r="W46" s="95"/>
      <c r="X46" s="75"/>
    </row>
    <row r="47" spans="2:24" ht="21" customHeight="1" x14ac:dyDescent="0.2">
      <c r="B47" s="393" t="s">
        <v>328</v>
      </c>
      <c r="C47" s="394"/>
      <c r="D47" s="394"/>
      <c r="E47" s="394"/>
      <c r="F47" s="394"/>
      <c r="G47" s="394"/>
      <c r="H47" s="394"/>
      <c r="I47" s="394"/>
      <c r="J47" s="394"/>
      <c r="K47" s="394"/>
      <c r="L47" s="394"/>
      <c r="M47" s="394"/>
      <c r="N47" s="394"/>
      <c r="O47" s="394"/>
      <c r="P47" s="394"/>
      <c r="Q47" s="394"/>
      <c r="R47" s="394"/>
      <c r="S47" s="394"/>
      <c r="T47" s="394"/>
      <c r="U47" s="394"/>
      <c r="V47" s="394"/>
      <c r="W47" s="394"/>
      <c r="X47" s="395"/>
    </row>
    <row r="48" spans="2:24" ht="20.25" customHeight="1" x14ac:dyDescent="0.2">
      <c r="B48" s="396" t="s">
        <v>457</v>
      </c>
      <c r="C48" s="397"/>
      <c r="D48" s="397"/>
      <c r="E48" s="397"/>
      <c r="F48" s="397"/>
      <c r="G48" s="397"/>
      <c r="H48" s="397"/>
      <c r="I48" s="397"/>
      <c r="J48" s="397"/>
      <c r="K48" s="397"/>
      <c r="L48" s="397"/>
      <c r="M48" s="397"/>
      <c r="N48" s="397"/>
      <c r="O48" s="397"/>
      <c r="P48" s="397"/>
      <c r="Q48" s="397"/>
      <c r="R48" s="397"/>
      <c r="S48" s="397"/>
      <c r="T48" s="397"/>
      <c r="U48" s="397"/>
      <c r="V48" s="397"/>
      <c r="W48" s="397"/>
      <c r="X48" s="398"/>
    </row>
    <row r="49" spans="1:27" ht="32.25" customHeight="1" thickBot="1" x14ac:dyDescent="0.25">
      <c r="B49" s="374" t="s">
        <v>33</v>
      </c>
      <c r="C49" s="375"/>
      <c r="D49" s="375"/>
      <c r="E49" s="375"/>
      <c r="F49" s="375"/>
      <c r="G49" s="375"/>
      <c r="H49" s="375"/>
      <c r="I49" s="375"/>
      <c r="J49" s="375"/>
      <c r="K49" s="375"/>
      <c r="L49" s="375"/>
      <c r="M49" s="375"/>
      <c r="N49" s="375"/>
      <c r="O49" s="375"/>
      <c r="P49" s="375"/>
      <c r="Q49" s="375"/>
      <c r="R49" s="375"/>
      <c r="S49" s="375"/>
      <c r="T49" s="375"/>
      <c r="U49" s="375"/>
      <c r="V49" s="375"/>
      <c r="W49" s="375"/>
      <c r="X49" s="376"/>
    </row>
    <row r="50" spans="1:27" ht="46.5" customHeight="1" thickBot="1" x14ac:dyDescent="0.25">
      <c r="B50" s="377" t="s">
        <v>34</v>
      </c>
      <c r="C50" s="378"/>
      <c r="D50" s="378"/>
      <c r="E50" s="378"/>
      <c r="F50" s="378"/>
      <c r="G50" s="378"/>
      <c r="H50" s="378"/>
      <c r="I50" s="378"/>
      <c r="J50" s="378"/>
      <c r="K50" s="378"/>
      <c r="L50" s="378"/>
      <c r="M50" s="378"/>
      <c r="N50" s="378"/>
      <c r="O50" s="378"/>
      <c r="P50" s="378"/>
      <c r="Q50" s="378"/>
      <c r="R50" s="378"/>
      <c r="S50" s="378"/>
      <c r="T50" s="378"/>
      <c r="U50" s="378"/>
      <c r="V50" s="378"/>
      <c r="W50" s="378"/>
      <c r="X50" s="379"/>
    </row>
    <row r="51" spans="1:27" ht="16.5" customHeight="1" x14ac:dyDescent="0.2">
      <c r="B51" s="380" t="s">
        <v>35</v>
      </c>
      <c r="C51" s="381"/>
      <c r="D51" s="381"/>
      <c r="E51" s="98"/>
      <c r="F51" s="98"/>
      <c r="G51" s="98"/>
      <c r="H51" s="98"/>
      <c r="I51" s="98"/>
      <c r="J51" s="98"/>
      <c r="K51" s="98"/>
      <c r="L51" s="98"/>
      <c r="M51" s="98"/>
      <c r="N51" s="98"/>
      <c r="O51" s="98"/>
      <c r="P51" s="98"/>
      <c r="Q51" s="98"/>
      <c r="R51" s="98"/>
      <c r="S51" s="98"/>
      <c r="T51" s="98"/>
      <c r="U51" s="98"/>
      <c r="V51" s="98"/>
      <c r="W51" s="98"/>
      <c r="X51" s="99"/>
    </row>
    <row r="52" spans="1:27" ht="6" customHeight="1" x14ac:dyDescent="0.2">
      <c r="B52" s="77"/>
      <c r="C52" s="84"/>
      <c r="D52" s="84"/>
      <c r="E52" s="84"/>
      <c r="F52" s="84"/>
      <c r="G52" s="84"/>
      <c r="H52" s="84"/>
      <c r="I52" s="84"/>
      <c r="J52" s="84"/>
      <c r="K52" s="84"/>
      <c r="L52" s="84"/>
      <c r="M52" s="84"/>
      <c r="N52" s="84"/>
      <c r="O52" s="97"/>
      <c r="P52" s="69"/>
      <c r="Q52" s="69"/>
      <c r="R52" s="86"/>
      <c r="S52" s="86"/>
      <c r="T52" s="86"/>
      <c r="U52" s="86"/>
      <c r="V52" s="69"/>
      <c r="W52" s="95"/>
      <c r="X52" s="75"/>
    </row>
    <row r="53" spans="1:27" ht="27" customHeight="1" x14ac:dyDescent="0.2">
      <c r="B53" s="382"/>
      <c r="C53" s="383"/>
      <c r="D53" s="383"/>
      <c r="E53" s="383"/>
      <c r="F53" s="383"/>
      <c r="G53" s="383"/>
      <c r="H53" s="383"/>
      <c r="I53" s="383"/>
      <c r="J53" s="294"/>
      <c r="K53" s="372"/>
      <c r="L53" s="372"/>
      <c r="M53" s="298"/>
      <c r="N53" s="383"/>
      <c r="O53" s="383"/>
      <c r="P53" s="383"/>
      <c r="Q53" s="383"/>
      <c r="R53" s="383"/>
      <c r="S53" s="383"/>
      <c r="T53" s="383"/>
      <c r="U53" s="294"/>
      <c r="V53" s="371"/>
      <c r="W53" s="371"/>
      <c r="X53" s="384"/>
    </row>
    <row r="54" spans="1:27" ht="15" customHeight="1" x14ac:dyDescent="0.2">
      <c r="B54" s="361" t="s">
        <v>314</v>
      </c>
      <c r="C54" s="362"/>
      <c r="D54" s="362"/>
      <c r="E54" s="362"/>
      <c r="F54" s="362"/>
      <c r="G54" s="362"/>
      <c r="H54" s="362"/>
      <c r="I54" s="362"/>
      <c r="J54" s="295"/>
      <c r="K54" s="362" t="s">
        <v>36</v>
      </c>
      <c r="L54" s="362"/>
      <c r="M54" s="244"/>
      <c r="N54" s="362" t="s">
        <v>37</v>
      </c>
      <c r="O54" s="362"/>
      <c r="P54" s="362"/>
      <c r="Q54" s="362"/>
      <c r="R54" s="362"/>
      <c r="S54" s="362"/>
      <c r="T54" s="362"/>
      <c r="U54" s="295"/>
      <c r="V54" s="362" t="s">
        <v>36</v>
      </c>
      <c r="W54" s="362"/>
      <c r="X54" s="363"/>
    </row>
    <row r="55" spans="1:27" ht="7.5" customHeight="1" x14ac:dyDescent="0.2">
      <c r="B55" s="128" t="s">
        <v>6</v>
      </c>
      <c r="C55" s="69"/>
      <c r="D55" s="129"/>
      <c r="E55" s="129"/>
      <c r="F55" s="129"/>
      <c r="G55" s="129"/>
      <c r="H55" s="129"/>
      <c r="I55" s="129"/>
      <c r="J55" s="296"/>
      <c r="K55" s="129"/>
      <c r="L55" s="129"/>
      <c r="M55" s="296"/>
      <c r="N55" s="69"/>
      <c r="O55" s="69"/>
      <c r="P55" s="69"/>
      <c r="Q55" s="100" t="s">
        <v>6</v>
      </c>
      <c r="R55" s="100"/>
      <c r="S55" s="101" t="s">
        <v>6</v>
      </c>
      <c r="T55" s="101"/>
      <c r="U55" s="300"/>
      <c r="V55" s="101"/>
      <c r="W55" s="101"/>
      <c r="X55" s="75"/>
    </row>
    <row r="56" spans="1:27" ht="27" customHeight="1" x14ac:dyDescent="0.2">
      <c r="B56" s="369"/>
      <c r="C56" s="370"/>
      <c r="D56" s="370"/>
      <c r="E56" s="370"/>
      <c r="F56" s="370"/>
      <c r="G56" s="370"/>
      <c r="H56" s="370"/>
      <c r="I56" s="370"/>
      <c r="J56" s="297"/>
      <c r="K56" s="371"/>
      <c r="L56" s="371"/>
      <c r="M56" s="299"/>
      <c r="N56" s="370"/>
      <c r="O56" s="370"/>
      <c r="P56" s="370"/>
      <c r="Q56" s="370"/>
      <c r="R56" s="370"/>
      <c r="S56" s="370"/>
      <c r="T56" s="370"/>
      <c r="U56" s="297"/>
      <c r="V56" s="372"/>
      <c r="W56" s="372"/>
      <c r="X56" s="373"/>
    </row>
    <row r="57" spans="1:27" ht="15" customHeight="1" x14ac:dyDescent="0.2">
      <c r="B57" s="361" t="s">
        <v>456</v>
      </c>
      <c r="C57" s="362"/>
      <c r="D57" s="362"/>
      <c r="E57" s="362"/>
      <c r="F57" s="362"/>
      <c r="G57" s="362"/>
      <c r="H57" s="362"/>
      <c r="I57" s="362"/>
      <c r="J57" s="120"/>
      <c r="K57" s="362" t="s">
        <v>36</v>
      </c>
      <c r="L57" s="362"/>
      <c r="M57" s="129"/>
      <c r="N57" s="362" t="s">
        <v>38</v>
      </c>
      <c r="O57" s="362"/>
      <c r="P57" s="362"/>
      <c r="Q57" s="362"/>
      <c r="R57" s="362"/>
      <c r="S57" s="362"/>
      <c r="T57" s="362"/>
      <c r="U57" s="120"/>
      <c r="V57" s="362" t="s">
        <v>36</v>
      </c>
      <c r="W57" s="362"/>
      <c r="X57" s="363"/>
    </row>
    <row r="58" spans="1:27" ht="7.5" customHeight="1" thickBot="1" x14ac:dyDescent="0.25">
      <c r="B58" s="128"/>
      <c r="C58" s="69"/>
      <c r="D58" s="129"/>
      <c r="E58" s="129"/>
      <c r="F58" s="129"/>
      <c r="G58" s="129"/>
      <c r="H58" s="129"/>
      <c r="I58" s="129"/>
      <c r="J58" s="129"/>
      <c r="K58" s="129"/>
      <c r="L58" s="129"/>
      <c r="M58" s="129"/>
      <c r="N58" s="69"/>
      <c r="O58" s="69"/>
      <c r="P58" s="69"/>
      <c r="Q58" s="100"/>
      <c r="R58" s="100"/>
      <c r="S58" s="101"/>
      <c r="T58" s="101"/>
      <c r="U58" s="101"/>
      <c r="V58" s="101"/>
      <c r="W58" s="101"/>
      <c r="X58" s="75"/>
    </row>
    <row r="59" spans="1:27" ht="21.75" customHeight="1" thickBot="1" x14ac:dyDescent="0.25">
      <c r="B59" s="323" t="s">
        <v>448</v>
      </c>
      <c r="C59" s="69"/>
      <c r="D59" s="69"/>
      <c r="E59" s="69"/>
      <c r="F59" s="69"/>
      <c r="G59" s="69"/>
      <c r="H59" s="69"/>
      <c r="I59" s="69"/>
      <c r="J59" s="69"/>
      <c r="K59" s="69"/>
      <c r="L59" s="69"/>
      <c r="M59" s="69"/>
      <c r="N59" s="69"/>
      <c r="O59" s="100"/>
      <c r="P59" s="100"/>
      <c r="Q59" s="364" t="s">
        <v>39</v>
      </c>
      <c r="R59" s="365"/>
      <c r="S59" s="366"/>
      <c r="T59" s="367"/>
      <c r="U59" s="367"/>
      <c r="V59" s="367"/>
      <c r="W59" s="368"/>
      <c r="X59" s="75"/>
      <c r="Y59" s="117"/>
      <c r="Z59" s="3"/>
      <c r="AA59" s="3"/>
    </row>
    <row r="60" spans="1:27" ht="3" customHeight="1" thickBot="1" x14ac:dyDescent="0.25">
      <c r="A60" s="115"/>
      <c r="B60" s="102"/>
      <c r="C60" s="103"/>
      <c r="D60" s="103"/>
      <c r="E60" s="103"/>
      <c r="F60" s="103"/>
      <c r="G60" s="103"/>
      <c r="H60" s="103"/>
      <c r="I60" s="103"/>
      <c r="J60" s="103"/>
      <c r="K60" s="103"/>
      <c r="L60" s="103"/>
      <c r="M60" s="103"/>
      <c r="N60" s="103"/>
      <c r="O60" s="103"/>
      <c r="P60" s="103"/>
      <c r="Q60" s="103"/>
      <c r="R60" s="103"/>
      <c r="S60" s="104"/>
      <c r="T60" s="104"/>
      <c r="U60" s="104"/>
      <c r="V60" s="104"/>
      <c r="W60" s="105"/>
      <c r="X60" s="106"/>
      <c r="Y60" s="117"/>
      <c r="Z60" s="3"/>
      <c r="AA60" s="3"/>
    </row>
    <row r="61" spans="1:27" ht="15" hidden="1" customHeight="1" x14ac:dyDescent="0.2">
      <c r="B61" s="4"/>
      <c r="C61" s="5"/>
      <c r="D61" s="5"/>
      <c r="E61" s="5"/>
      <c r="F61" s="5"/>
      <c r="G61" s="5"/>
      <c r="H61" s="5"/>
      <c r="I61" s="5"/>
      <c r="J61" s="5"/>
      <c r="K61" s="5"/>
      <c r="L61" s="5"/>
      <c r="M61" s="5"/>
      <c r="N61" s="5"/>
      <c r="O61" s="5"/>
      <c r="P61" s="5"/>
      <c r="Q61" s="5"/>
      <c r="R61" s="5"/>
      <c r="S61" s="6"/>
      <c r="T61" s="6"/>
      <c r="U61" s="6"/>
      <c r="V61" s="6"/>
    </row>
    <row r="62" spans="1:27" ht="15" hidden="1" customHeight="1" x14ac:dyDescent="0.2">
      <c r="B62" s="107"/>
      <c r="D62" s="7"/>
      <c r="E62" s="7"/>
      <c r="F62" s="7"/>
      <c r="G62" s="7"/>
      <c r="H62" s="7"/>
      <c r="I62" s="7"/>
      <c r="J62" s="7"/>
      <c r="K62" s="7"/>
      <c r="L62" s="7"/>
      <c r="M62" s="7"/>
      <c r="N62" s="7"/>
      <c r="O62" s="7"/>
      <c r="P62" s="7"/>
      <c r="Q62" s="7"/>
      <c r="R62" s="7"/>
    </row>
    <row r="63" spans="1:27" ht="15" hidden="1" customHeight="1" x14ac:dyDescent="0.2">
      <c r="B63" s="360"/>
      <c r="C63" s="360"/>
      <c r="D63" s="2"/>
      <c r="E63" s="2"/>
      <c r="F63" s="2"/>
      <c r="G63" s="2"/>
      <c r="H63" s="2"/>
      <c r="I63" s="2"/>
      <c r="J63" s="2"/>
      <c r="K63" s="2"/>
      <c r="L63" s="2"/>
      <c r="M63" s="2"/>
      <c r="N63" s="7"/>
      <c r="O63" s="7"/>
      <c r="P63" s="2"/>
      <c r="Q63" s="7"/>
      <c r="R63" s="7"/>
      <c r="T63" s="8"/>
      <c r="U63" s="8"/>
    </row>
    <row r="64" spans="1:27" ht="15" hidden="1" customHeight="1" x14ac:dyDescent="0.2">
      <c r="D64" s="2"/>
      <c r="E64" s="2"/>
      <c r="F64" s="2"/>
      <c r="G64" s="2"/>
      <c r="H64" s="2"/>
      <c r="I64" s="2"/>
      <c r="J64" s="2"/>
      <c r="K64" s="2"/>
      <c r="L64" s="2"/>
      <c r="M64" s="2"/>
      <c r="N64" s="2"/>
      <c r="O64" s="2"/>
      <c r="P64" s="2"/>
      <c r="Q64" s="2"/>
      <c r="R64" s="2"/>
      <c r="W64" s="9"/>
    </row>
    <row r="65" spans="2:23" ht="15" hidden="1" customHeight="1" x14ac:dyDescent="0.2">
      <c r="B65" s="360"/>
      <c r="C65" s="360"/>
      <c r="D65" s="2"/>
      <c r="E65" s="2"/>
      <c r="F65" s="2"/>
      <c r="G65" s="2"/>
      <c r="H65" s="2"/>
      <c r="I65" s="2"/>
      <c r="J65" s="2"/>
      <c r="K65" s="2"/>
      <c r="L65" s="2"/>
      <c r="M65" s="2"/>
      <c r="N65" s="2"/>
      <c r="O65" s="2"/>
      <c r="P65" s="2"/>
      <c r="Q65" s="2"/>
      <c r="R65" s="2"/>
      <c r="T65" s="8"/>
      <c r="U65" s="8"/>
      <c r="W65" s="9"/>
    </row>
    <row r="66" spans="2:23" ht="15" hidden="1" customHeight="1" x14ac:dyDescent="0.2">
      <c r="B66" s="2"/>
      <c r="C66" s="2"/>
      <c r="D66" s="2"/>
      <c r="E66" s="2"/>
      <c r="F66" s="2"/>
      <c r="G66" s="2"/>
      <c r="H66" s="2"/>
      <c r="I66" s="2"/>
      <c r="J66" s="2"/>
      <c r="K66" s="2"/>
      <c r="L66" s="2"/>
      <c r="M66" s="2"/>
      <c r="N66" s="2"/>
      <c r="O66" s="108"/>
      <c r="P66" s="108"/>
      <c r="Q66" s="108"/>
      <c r="R66" s="108"/>
      <c r="S66" s="108"/>
      <c r="T66" s="109"/>
      <c r="U66" s="109"/>
      <c r="V66" s="109"/>
      <c r="W66" s="109"/>
    </row>
    <row r="67" spans="2:23" ht="15" hidden="1" customHeight="1" x14ac:dyDescent="0.2"/>
    <row r="68" spans="2:23" ht="12.75" hidden="1" customHeight="1" x14ac:dyDescent="0.2"/>
    <row r="69" spans="2:23" ht="5.25" customHeight="1" x14ac:dyDescent="0.2"/>
  </sheetData>
  <sheetProtection password="D20D" sheet="1" objects="1" scenarios="1"/>
  <dataConsolidate/>
  <mergeCells count="148">
    <mergeCell ref="B2:X2"/>
    <mergeCell ref="B3:X3"/>
    <mergeCell ref="B4:C4"/>
    <mergeCell ref="D4:H4"/>
    <mergeCell ref="N4:P7"/>
    <mergeCell ref="Q6:X6"/>
    <mergeCell ref="H6:I6"/>
    <mergeCell ref="J6:L6"/>
    <mergeCell ref="B5:G6"/>
    <mergeCell ref="Q4:X5"/>
    <mergeCell ref="B8:C8"/>
    <mergeCell ref="B7:G7"/>
    <mergeCell ref="H7:L7"/>
    <mergeCell ref="B14:E14"/>
    <mergeCell ref="F14:H14"/>
    <mergeCell ref="I14:K14"/>
    <mergeCell ref="D8:K8"/>
    <mergeCell ref="Q7:X7"/>
    <mergeCell ref="B10:K10"/>
    <mergeCell ref="N10:X10"/>
    <mergeCell ref="O13:X14"/>
    <mergeCell ref="B12:E13"/>
    <mergeCell ref="F13:H13"/>
    <mergeCell ref="I13:L13"/>
    <mergeCell ref="N13:N14"/>
    <mergeCell ref="B20:B23"/>
    <mergeCell ref="C20:X23"/>
    <mergeCell ref="B24:H24"/>
    <mergeCell ref="O25:T25"/>
    <mergeCell ref="P16:Q16"/>
    <mergeCell ref="R16:U16"/>
    <mergeCell ref="B17:E17"/>
    <mergeCell ref="F17:H17"/>
    <mergeCell ref="I17:K17"/>
    <mergeCell ref="B15:E16"/>
    <mergeCell ref="F16:H16"/>
    <mergeCell ref="I16:L16"/>
    <mergeCell ref="N16:O16"/>
    <mergeCell ref="O26:Q26"/>
    <mergeCell ref="R26:T26"/>
    <mergeCell ref="B28:H28"/>
    <mergeCell ref="K28:L28"/>
    <mergeCell ref="O28:Q28"/>
    <mergeCell ref="R28:T28"/>
    <mergeCell ref="V28:X28"/>
    <mergeCell ref="N25:N26"/>
    <mergeCell ref="K25:L26"/>
    <mergeCell ref="I25:I26"/>
    <mergeCell ref="V25:X26"/>
    <mergeCell ref="B29:H29"/>
    <mergeCell ref="K29:L29"/>
    <mergeCell ref="O29:Q29"/>
    <mergeCell ref="R29:T29"/>
    <mergeCell ref="V29:X29"/>
    <mergeCell ref="B30:H30"/>
    <mergeCell ref="K30:L30"/>
    <mergeCell ref="O30:Q30"/>
    <mergeCell ref="R30:T30"/>
    <mergeCell ref="V30:X30"/>
    <mergeCell ref="B31:H31"/>
    <mergeCell ref="K31:L31"/>
    <mergeCell ref="O31:Q31"/>
    <mergeCell ref="R31:T31"/>
    <mergeCell ref="V31:X31"/>
    <mergeCell ref="B32:H32"/>
    <mergeCell ref="K32:L32"/>
    <mergeCell ref="O32:Q32"/>
    <mergeCell ref="R32:T32"/>
    <mergeCell ref="V32:X32"/>
    <mergeCell ref="B33:H33"/>
    <mergeCell ref="K33:L33"/>
    <mergeCell ref="O33:Q33"/>
    <mergeCell ref="R33:T33"/>
    <mergeCell ref="V33:X33"/>
    <mergeCell ref="B34:H34"/>
    <mergeCell ref="K34:L34"/>
    <mergeCell ref="O34:Q34"/>
    <mergeCell ref="R34:T34"/>
    <mergeCell ref="V34:X34"/>
    <mergeCell ref="B35:H35"/>
    <mergeCell ref="K35:L35"/>
    <mergeCell ref="O35:Q35"/>
    <mergeCell ref="R35:T35"/>
    <mergeCell ref="V35:X35"/>
    <mergeCell ref="B36:H36"/>
    <mergeCell ref="K36:L36"/>
    <mergeCell ref="O36:Q36"/>
    <mergeCell ref="R36:T36"/>
    <mergeCell ref="V36:X36"/>
    <mergeCell ref="B37:H37"/>
    <mergeCell ref="K37:L37"/>
    <mergeCell ref="O37:Q37"/>
    <mergeCell ref="R37:T37"/>
    <mergeCell ref="V37:X37"/>
    <mergeCell ref="B38:H38"/>
    <mergeCell ref="K38:L38"/>
    <mergeCell ref="O38:Q38"/>
    <mergeCell ref="R38:T38"/>
    <mergeCell ref="V38:X38"/>
    <mergeCell ref="B39:H39"/>
    <mergeCell ref="K39:L39"/>
    <mergeCell ref="O39:Q39"/>
    <mergeCell ref="R39:T39"/>
    <mergeCell ref="V39:X39"/>
    <mergeCell ref="B40:H40"/>
    <mergeCell ref="K40:L40"/>
    <mergeCell ref="O40:Q40"/>
    <mergeCell ref="R40:T40"/>
    <mergeCell ref="V40:X40"/>
    <mergeCell ref="B41:H41"/>
    <mergeCell ref="K41:L41"/>
    <mergeCell ref="O41:Q41"/>
    <mergeCell ref="R41:T41"/>
    <mergeCell ref="V41:X41"/>
    <mergeCell ref="B42:H42"/>
    <mergeCell ref="K42:L42"/>
    <mergeCell ref="O42:Q42"/>
    <mergeCell ref="R42:T42"/>
    <mergeCell ref="V42:X42"/>
    <mergeCell ref="B49:X49"/>
    <mergeCell ref="B50:X50"/>
    <mergeCell ref="B51:D51"/>
    <mergeCell ref="B53:I53"/>
    <mergeCell ref="K53:L53"/>
    <mergeCell ref="N53:T53"/>
    <mergeCell ref="V53:X53"/>
    <mergeCell ref="O43:Q43"/>
    <mergeCell ref="R43:T43"/>
    <mergeCell ref="R44:T44"/>
    <mergeCell ref="R45:T45"/>
    <mergeCell ref="B47:X47"/>
    <mergeCell ref="B48:X48"/>
    <mergeCell ref="B63:C63"/>
    <mergeCell ref="B65:C65"/>
    <mergeCell ref="B57:I57"/>
    <mergeCell ref="K57:L57"/>
    <mergeCell ref="N57:T57"/>
    <mergeCell ref="V57:X57"/>
    <mergeCell ref="Q59:R59"/>
    <mergeCell ref="S59:W59"/>
    <mergeCell ref="B54:I54"/>
    <mergeCell ref="K54:L54"/>
    <mergeCell ref="N54:T54"/>
    <mergeCell ref="V54:X54"/>
    <mergeCell ref="B56:I56"/>
    <mergeCell ref="K56:L56"/>
    <mergeCell ref="N56:T56"/>
    <mergeCell ref="V56:X56"/>
  </mergeCells>
  <dataValidations xWindow="359" yWindow="493" count="17">
    <dataValidation type="textLength" operator="equal" allowBlank="1" showInputMessage="1" showErrorMessage="1" errorTitle="Must be 6 digits" error="Org #'s are 6 digits long" promptTitle="Enter the 6 digit Organization #" prompt="  " sqref="WVQ983068:WVQ983082 JE28:JE42 TA28:TA42 ACW28:ACW42 AMS28:AMS42 AWO28:AWO42 BGK28:BGK42 BQG28:BQG42 CAC28:CAC42 CJY28:CJY42 CTU28:CTU42 DDQ28:DDQ42 DNM28:DNM42 DXI28:DXI42 EHE28:EHE42 ERA28:ERA42 FAW28:FAW42 FKS28:FKS42 FUO28:FUO42 GEK28:GEK42 GOG28:GOG42 GYC28:GYC42 HHY28:HHY42 HRU28:HRU42 IBQ28:IBQ42 ILM28:ILM42 IVI28:IVI42 JFE28:JFE42 JPA28:JPA42 JYW28:JYW42 KIS28:KIS42 KSO28:KSO42 LCK28:LCK42 LMG28:LMG42 LWC28:LWC42 MFY28:MFY42 MPU28:MPU42 MZQ28:MZQ42 NJM28:NJM42 NTI28:NTI42 ODE28:ODE42 ONA28:ONA42 OWW28:OWW42 PGS28:PGS42 PQO28:PQO42 QAK28:QAK42 QKG28:QKG42 QUC28:QUC42 RDY28:RDY42 RNU28:RNU42 RXQ28:RXQ42 SHM28:SHM42 SRI28:SRI42 TBE28:TBE42 TLA28:TLA42 TUW28:TUW42 UES28:UES42 UOO28:UOO42 UYK28:UYK42 VIG28:VIG42 VSC28:VSC42 WBY28:WBY42 WLU28:WLU42 WVQ28:WVQ42 I65564:I65578 JE65564:JE65578 TA65564:TA65578 ACW65564:ACW65578 AMS65564:AMS65578 AWO65564:AWO65578 BGK65564:BGK65578 BQG65564:BQG65578 CAC65564:CAC65578 CJY65564:CJY65578 CTU65564:CTU65578 DDQ65564:DDQ65578 DNM65564:DNM65578 DXI65564:DXI65578 EHE65564:EHE65578 ERA65564:ERA65578 FAW65564:FAW65578 FKS65564:FKS65578 FUO65564:FUO65578 GEK65564:GEK65578 GOG65564:GOG65578 GYC65564:GYC65578 HHY65564:HHY65578 HRU65564:HRU65578 IBQ65564:IBQ65578 ILM65564:ILM65578 IVI65564:IVI65578 JFE65564:JFE65578 JPA65564:JPA65578 JYW65564:JYW65578 KIS65564:KIS65578 KSO65564:KSO65578 LCK65564:LCK65578 LMG65564:LMG65578 LWC65564:LWC65578 MFY65564:MFY65578 MPU65564:MPU65578 MZQ65564:MZQ65578 NJM65564:NJM65578 NTI65564:NTI65578 ODE65564:ODE65578 ONA65564:ONA65578 OWW65564:OWW65578 PGS65564:PGS65578 PQO65564:PQO65578 QAK65564:QAK65578 QKG65564:QKG65578 QUC65564:QUC65578 RDY65564:RDY65578 RNU65564:RNU65578 RXQ65564:RXQ65578 SHM65564:SHM65578 SRI65564:SRI65578 TBE65564:TBE65578 TLA65564:TLA65578 TUW65564:TUW65578 UES65564:UES65578 UOO65564:UOO65578 UYK65564:UYK65578 VIG65564:VIG65578 VSC65564:VSC65578 WBY65564:WBY65578 WLU65564:WLU65578 WVQ65564:WVQ65578 I131100:I131114 JE131100:JE131114 TA131100:TA131114 ACW131100:ACW131114 AMS131100:AMS131114 AWO131100:AWO131114 BGK131100:BGK131114 BQG131100:BQG131114 CAC131100:CAC131114 CJY131100:CJY131114 CTU131100:CTU131114 DDQ131100:DDQ131114 DNM131100:DNM131114 DXI131100:DXI131114 EHE131100:EHE131114 ERA131100:ERA131114 FAW131100:FAW131114 FKS131100:FKS131114 FUO131100:FUO131114 GEK131100:GEK131114 GOG131100:GOG131114 GYC131100:GYC131114 HHY131100:HHY131114 HRU131100:HRU131114 IBQ131100:IBQ131114 ILM131100:ILM131114 IVI131100:IVI131114 JFE131100:JFE131114 JPA131100:JPA131114 JYW131100:JYW131114 KIS131100:KIS131114 KSO131100:KSO131114 LCK131100:LCK131114 LMG131100:LMG131114 LWC131100:LWC131114 MFY131100:MFY131114 MPU131100:MPU131114 MZQ131100:MZQ131114 NJM131100:NJM131114 NTI131100:NTI131114 ODE131100:ODE131114 ONA131100:ONA131114 OWW131100:OWW131114 PGS131100:PGS131114 PQO131100:PQO131114 QAK131100:QAK131114 QKG131100:QKG131114 QUC131100:QUC131114 RDY131100:RDY131114 RNU131100:RNU131114 RXQ131100:RXQ131114 SHM131100:SHM131114 SRI131100:SRI131114 TBE131100:TBE131114 TLA131100:TLA131114 TUW131100:TUW131114 UES131100:UES131114 UOO131100:UOO131114 UYK131100:UYK131114 VIG131100:VIG131114 VSC131100:VSC131114 WBY131100:WBY131114 WLU131100:WLU131114 WVQ131100:WVQ131114 I196636:I196650 JE196636:JE196650 TA196636:TA196650 ACW196636:ACW196650 AMS196636:AMS196650 AWO196636:AWO196650 BGK196636:BGK196650 BQG196636:BQG196650 CAC196636:CAC196650 CJY196636:CJY196650 CTU196636:CTU196650 DDQ196636:DDQ196650 DNM196636:DNM196650 DXI196636:DXI196650 EHE196636:EHE196650 ERA196636:ERA196650 FAW196636:FAW196650 FKS196636:FKS196650 FUO196636:FUO196650 GEK196636:GEK196650 GOG196636:GOG196650 GYC196636:GYC196650 HHY196636:HHY196650 HRU196636:HRU196650 IBQ196636:IBQ196650 ILM196636:ILM196650 IVI196636:IVI196650 JFE196636:JFE196650 JPA196636:JPA196650 JYW196636:JYW196650 KIS196636:KIS196650 KSO196636:KSO196650 LCK196636:LCK196650 LMG196636:LMG196650 LWC196636:LWC196650 MFY196636:MFY196650 MPU196636:MPU196650 MZQ196636:MZQ196650 NJM196636:NJM196650 NTI196636:NTI196650 ODE196636:ODE196650 ONA196636:ONA196650 OWW196636:OWW196650 PGS196636:PGS196650 PQO196636:PQO196650 QAK196636:QAK196650 QKG196636:QKG196650 QUC196636:QUC196650 RDY196636:RDY196650 RNU196636:RNU196650 RXQ196636:RXQ196650 SHM196636:SHM196650 SRI196636:SRI196650 TBE196636:TBE196650 TLA196636:TLA196650 TUW196636:TUW196650 UES196636:UES196650 UOO196636:UOO196650 UYK196636:UYK196650 VIG196636:VIG196650 VSC196636:VSC196650 WBY196636:WBY196650 WLU196636:WLU196650 WVQ196636:WVQ196650 I262172:I262186 JE262172:JE262186 TA262172:TA262186 ACW262172:ACW262186 AMS262172:AMS262186 AWO262172:AWO262186 BGK262172:BGK262186 BQG262172:BQG262186 CAC262172:CAC262186 CJY262172:CJY262186 CTU262172:CTU262186 DDQ262172:DDQ262186 DNM262172:DNM262186 DXI262172:DXI262186 EHE262172:EHE262186 ERA262172:ERA262186 FAW262172:FAW262186 FKS262172:FKS262186 FUO262172:FUO262186 GEK262172:GEK262186 GOG262172:GOG262186 GYC262172:GYC262186 HHY262172:HHY262186 HRU262172:HRU262186 IBQ262172:IBQ262186 ILM262172:ILM262186 IVI262172:IVI262186 JFE262172:JFE262186 JPA262172:JPA262186 JYW262172:JYW262186 KIS262172:KIS262186 KSO262172:KSO262186 LCK262172:LCK262186 LMG262172:LMG262186 LWC262172:LWC262186 MFY262172:MFY262186 MPU262172:MPU262186 MZQ262172:MZQ262186 NJM262172:NJM262186 NTI262172:NTI262186 ODE262172:ODE262186 ONA262172:ONA262186 OWW262172:OWW262186 PGS262172:PGS262186 PQO262172:PQO262186 QAK262172:QAK262186 QKG262172:QKG262186 QUC262172:QUC262186 RDY262172:RDY262186 RNU262172:RNU262186 RXQ262172:RXQ262186 SHM262172:SHM262186 SRI262172:SRI262186 TBE262172:TBE262186 TLA262172:TLA262186 TUW262172:TUW262186 UES262172:UES262186 UOO262172:UOO262186 UYK262172:UYK262186 VIG262172:VIG262186 VSC262172:VSC262186 WBY262172:WBY262186 WLU262172:WLU262186 WVQ262172:WVQ262186 I327708:I327722 JE327708:JE327722 TA327708:TA327722 ACW327708:ACW327722 AMS327708:AMS327722 AWO327708:AWO327722 BGK327708:BGK327722 BQG327708:BQG327722 CAC327708:CAC327722 CJY327708:CJY327722 CTU327708:CTU327722 DDQ327708:DDQ327722 DNM327708:DNM327722 DXI327708:DXI327722 EHE327708:EHE327722 ERA327708:ERA327722 FAW327708:FAW327722 FKS327708:FKS327722 FUO327708:FUO327722 GEK327708:GEK327722 GOG327708:GOG327722 GYC327708:GYC327722 HHY327708:HHY327722 HRU327708:HRU327722 IBQ327708:IBQ327722 ILM327708:ILM327722 IVI327708:IVI327722 JFE327708:JFE327722 JPA327708:JPA327722 JYW327708:JYW327722 KIS327708:KIS327722 KSO327708:KSO327722 LCK327708:LCK327722 LMG327708:LMG327722 LWC327708:LWC327722 MFY327708:MFY327722 MPU327708:MPU327722 MZQ327708:MZQ327722 NJM327708:NJM327722 NTI327708:NTI327722 ODE327708:ODE327722 ONA327708:ONA327722 OWW327708:OWW327722 PGS327708:PGS327722 PQO327708:PQO327722 QAK327708:QAK327722 QKG327708:QKG327722 QUC327708:QUC327722 RDY327708:RDY327722 RNU327708:RNU327722 RXQ327708:RXQ327722 SHM327708:SHM327722 SRI327708:SRI327722 TBE327708:TBE327722 TLA327708:TLA327722 TUW327708:TUW327722 UES327708:UES327722 UOO327708:UOO327722 UYK327708:UYK327722 VIG327708:VIG327722 VSC327708:VSC327722 WBY327708:WBY327722 WLU327708:WLU327722 WVQ327708:WVQ327722 I393244:I393258 JE393244:JE393258 TA393244:TA393258 ACW393244:ACW393258 AMS393244:AMS393258 AWO393244:AWO393258 BGK393244:BGK393258 BQG393244:BQG393258 CAC393244:CAC393258 CJY393244:CJY393258 CTU393244:CTU393258 DDQ393244:DDQ393258 DNM393244:DNM393258 DXI393244:DXI393258 EHE393244:EHE393258 ERA393244:ERA393258 FAW393244:FAW393258 FKS393244:FKS393258 FUO393244:FUO393258 GEK393244:GEK393258 GOG393244:GOG393258 GYC393244:GYC393258 HHY393244:HHY393258 HRU393244:HRU393258 IBQ393244:IBQ393258 ILM393244:ILM393258 IVI393244:IVI393258 JFE393244:JFE393258 JPA393244:JPA393258 JYW393244:JYW393258 KIS393244:KIS393258 KSO393244:KSO393258 LCK393244:LCK393258 LMG393244:LMG393258 LWC393244:LWC393258 MFY393244:MFY393258 MPU393244:MPU393258 MZQ393244:MZQ393258 NJM393244:NJM393258 NTI393244:NTI393258 ODE393244:ODE393258 ONA393244:ONA393258 OWW393244:OWW393258 PGS393244:PGS393258 PQO393244:PQO393258 QAK393244:QAK393258 QKG393244:QKG393258 QUC393244:QUC393258 RDY393244:RDY393258 RNU393244:RNU393258 RXQ393244:RXQ393258 SHM393244:SHM393258 SRI393244:SRI393258 TBE393244:TBE393258 TLA393244:TLA393258 TUW393244:TUW393258 UES393244:UES393258 UOO393244:UOO393258 UYK393244:UYK393258 VIG393244:VIG393258 VSC393244:VSC393258 WBY393244:WBY393258 WLU393244:WLU393258 WVQ393244:WVQ393258 I458780:I458794 JE458780:JE458794 TA458780:TA458794 ACW458780:ACW458794 AMS458780:AMS458794 AWO458780:AWO458794 BGK458780:BGK458794 BQG458780:BQG458794 CAC458780:CAC458794 CJY458780:CJY458794 CTU458780:CTU458794 DDQ458780:DDQ458794 DNM458780:DNM458794 DXI458780:DXI458794 EHE458780:EHE458794 ERA458780:ERA458794 FAW458780:FAW458794 FKS458780:FKS458794 FUO458780:FUO458794 GEK458780:GEK458794 GOG458780:GOG458794 GYC458780:GYC458794 HHY458780:HHY458794 HRU458780:HRU458794 IBQ458780:IBQ458794 ILM458780:ILM458794 IVI458780:IVI458794 JFE458780:JFE458794 JPA458780:JPA458794 JYW458780:JYW458794 KIS458780:KIS458794 KSO458780:KSO458794 LCK458780:LCK458794 LMG458780:LMG458794 LWC458780:LWC458794 MFY458780:MFY458794 MPU458780:MPU458794 MZQ458780:MZQ458794 NJM458780:NJM458794 NTI458780:NTI458794 ODE458780:ODE458794 ONA458780:ONA458794 OWW458780:OWW458794 PGS458780:PGS458794 PQO458780:PQO458794 QAK458780:QAK458794 QKG458780:QKG458794 QUC458780:QUC458794 RDY458780:RDY458794 RNU458780:RNU458794 RXQ458780:RXQ458794 SHM458780:SHM458794 SRI458780:SRI458794 TBE458780:TBE458794 TLA458780:TLA458794 TUW458780:TUW458794 UES458780:UES458794 UOO458780:UOO458794 UYK458780:UYK458794 VIG458780:VIG458794 VSC458780:VSC458794 WBY458780:WBY458794 WLU458780:WLU458794 WVQ458780:WVQ458794 I524316:I524330 JE524316:JE524330 TA524316:TA524330 ACW524316:ACW524330 AMS524316:AMS524330 AWO524316:AWO524330 BGK524316:BGK524330 BQG524316:BQG524330 CAC524316:CAC524330 CJY524316:CJY524330 CTU524316:CTU524330 DDQ524316:DDQ524330 DNM524316:DNM524330 DXI524316:DXI524330 EHE524316:EHE524330 ERA524316:ERA524330 FAW524316:FAW524330 FKS524316:FKS524330 FUO524316:FUO524330 GEK524316:GEK524330 GOG524316:GOG524330 GYC524316:GYC524330 HHY524316:HHY524330 HRU524316:HRU524330 IBQ524316:IBQ524330 ILM524316:ILM524330 IVI524316:IVI524330 JFE524316:JFE524330 JPA524316:JPA524330 JYW524316:JYW524330 KIS524316:KIS524330 KSO524316:KSO524330 LCK524316:LCK524330 LMG524316:LMG524330 LWC524316:LWC524330 MFY524316:MFY524330 MPU524316:MPU524330 MZQ524316:MZQ524330 NJM524316:NJM524330 NTI524316:NTI524330 ODE524316:ODE524330 ONA524316:ONA524330 OWW524316:OWW524330 PGS524316:PGS524330 PQO524316:PQO524330 QAK524316:QAK524330 QKG524316:QKG524330 QUC524316:QUC524330 RDY524316:RDY524330 RNU524316:RNU524330 RXQ524316:RXQ524330 SHM524316:SHM524330 SRI524316:SRI524330 TBE524316:TBE524330 TLA524316:TLA524330 TUW524316:TUW524330 UES524316:UES524330 UOO524316:UOO524330 UYK524316:UYK524330 VIG524316:VIG524330 VSC524316:VSC524330 WBY524316:WBY524330 WLU524316:WLU524330 WVQ524316:WVQ524330 I589852:I589866 JE589852:JE589866 TA589852:TA589866 ACW589852:ACW589866 AMS589852:AMS589866 AWO589852:AWO589866 BGK589852:BGK589866 BQG589852:BQG589866 CAC589852:CAC589866 CJY589852:CJY589866 CTU589852:CTU589866 DDQ589852:DDQ589866 DNM589852:DNM589866 DXI589852:DXI589866 EHE589852:EHE589866 ERA589852:ERA589866 FAW589852:FAW589866 FKS589852:FKS589866 FUO589852:FUO589866 GEK589852:GEK589866 GOG589852:GOG589866 GYC589852:GYC589866 HHY589852:HHY589866 HRU589852:HRU589866 IBQ589852:IBQ589866 ILM589852:ILM589866 IVI589852:IVI589866 JFE589852:JFE589866 JPA589852:JPA589866 JYW589852:JYW589866 KIS589852:KIS589866 KSO589852:KSO589866 LCK589852:LCK589866 LMG589852:LMG589866 LWC589852:LWC589866 MFY589852:MFY589866 MPU589852:MPU589866 MZQ589852:MZQ589866 NJM589852:NJM589866 NTI589852:NTI589866 ODE589852:ODE589866 ONA589852:ONA589866 OWW589852:OWW589866 PGS589852:PGS589866 PQO589852:PQO589866 QAK589852:QAK589866 QKG589852:QKG589866 QUC589852:QUC589866 RDY589852:RDY589866 RNU589852:RNU589866 RXQ589852:RXQ589866 SHM589852:SHM589866 SRI589852:SRI589866 TBE589852:TBE589866 TLA589852:TLA589866 TUW589852:TUW589866 UES589852:UES589866 UOO589852:UOO589866 UYK589852:UYK589866 VIG589852:VIG589866 VSC589852:VSC589866 WBY589852:WBY589866 WLU589852:WLU589866 WVQ589852:WVQ589866 I655388:I655402 JE655388:JE655402 TA655388:TA655402 ACW655388:ACW655402 AMS655388:AMS655402 AWO655388:AWO655402 BGK655388:BGK655402 BQG655388:BQG655402 CAC655388:CAC655402 CJY655388:CJY655402 CTU655388:CTU655402 DDQ655388:DDQ655402 DNM655388:DNM655402 DXI655388:DXI655402 EHE655388:EHE655402 ERA655388:ERA655402 FAW655388:FAW655402 FKS655388:FKS655402 FUO655388:FUO655402 GEK655388:GEK655402 GOG655388:GOG655402 GYC655388:GYC655402 HHY655388:HHY655402 HRU655388:HRU655402 IBQ655388:IBQ655402 ILM655388:ILM655402 IVI655388:IVI655402 JFE655388:JFE655402 JPA655388:JPA655402 JYW655388:JYW655402 KIS655388:KIS655402 KSO655388:KSO655402 LCK655388:LCK655402 LMG655388:LMG655402 LWC655388:LWC655402 MFY655388:MFY655402 MPU655388:MPU655402 MZQ655388:MZQ655402 NJM655388:NJM655402 NTI655388:NTI655402 ODE655388:ODE655402 ONA655388:ONA655402 OWW655388:OWW655402 PGS655388:PGS655402 PQO655388:PQO655402 QAK655388:QAK655402 QKG655388:QKG655402 QUC655388:QUC655402 RDY655388:RDY655402 RNU655388:RNU655402 RXQ655388:RXQ655402 SHM655388:SHM655402 SRI655388:SRI655402 TBE655388:TBE655402 TLA655388:TLA655402 TUW655388:TUW655402 UES655388:UES655402 UOO655388:UOO655402 UYK655388:UYK655402 VIG655388:VIG655402 VSC655388:VSC655402 WBY655388:WBY655402 WLU655388:WLU655402 WVQ655388:WVQ655402 I720924:I720938 JE720924:JE720938 TA720924:TA720938 ACW720924:ACW720938 AMS720924:AMS720938 AWO720924:AWO720938 BGK720924:BGK720938 BQG720924:BQG720938 CAC720924:CAC720938 CJY720924:CJY720938 CTU720924:CTU720938 DDQ720924:DDQ720938 DNM720924:DNM720938 DXI720924:DXI720938 EHE720924:EHE720938 ERA720924:ERA720938 FAW720924:FAW720938 FKS720924:FKS720938 FUO720924:FUO720938 GEK720924:GEK720938 GOG720924:GOG720938 GYC720924:GYC720938 HHY720924:HHY720938 HRU720924:HRU720938 IBQ720924:IBQ720938 ILM720924:ILM720938 IVI720924:IVI720938 JFE720924:JFE720938 JPA720924:JPA720938 JYW720924:JYW720938 KIS720924:KIS720938 KSO720924:KSO720938 LCK720924:LCK720938 LMG720924:LMG720938 LWC720924:LWC720938 MFY720924:MFY720938 MPU720924:MPU720938 MZQ720924:MZQ720938 NJM720924:NJM720938 NTI720924:NTI720938 ODE720924:ODE720938 ONA720924:ONA720938 OWW720924:OWW720938 PGS720924:PGS720938 PQO720924:PQO720938 QAK720924:QAK720938 QKG720924:QKG720938 QUC720924:QUC720938 RDY720924:RDY720938 RNU720924:RNU720938 RXQ720924:RXQ720938 SHM720924:SHM720938 SRI720924:SRI720938 TBE720924:TBE720938 TLA720924:TLA720938 TUW720924:TUW720938 UES720924:UES720938 UOO720924:UOO720938 UYK720924:UYK720938 VIG720924:VIG720938 VSC720924:VSC720938 WBY720924:WBY720938 WLU720924:WLU720938 WVQ720924:WVQ720938 I786460:I786474 JE786460:JE786474 TA786460:TA786474 ACW786460:ACW786474 AMS786460:AMS786474 AWO786460:AWO786474 BGK786460:BGK786474 BQG786460:BQG786474 CAC786460:CAC786474 CJY786460:CJY786474 CTU786460:CTU786474 DDQ786460:DDQ786474 DNM786460:DNM786474 DXI786460:DXI786474 EHE786460:EHE786474 ERA786460:ERA786474 FAW786460:FAW786474 FKS786460:FKS786474 FUO786460:FUO786474 GEK786460:GEK786474 GOG786460:GOG786474 GYC786460:GYC786474 HHY786460:HHY786474 HRU786460:HRU786474 IBQ786460:IBQ786474 ILM786460:ILM786474 IVI786460:IVI786474 JFE786460:JFE786474 JPA786460:JPA786474 JYW786460:JYW786474 KIS786460:KIS786474 KSO786460:KSO786474 LCK786460:LCK786474 LMG786460:LMG786474 LWC786460:LWC786474 MFY786460:MFY786474 MPU786460:MPU786474 MZQ786460:MZQ786474 NJM786460:NJM786474 NTI786460:NTI786474 ODE786460:ODE786474 ONA786460:ONA786474 OWW786460:OWW786474 PGS786460:PGS786474 PQO786460:PQO786474 QAK786460:QAK786474 QKG786460:QKG786474 QUC786460:QUC786474 RDY786460:RDY786474 RNU786460:RNU786474 RXQ786460:RXQ786474 SHM786460:SHM786474 SRI786460:SRI786474 TBE786460:TBE786474 TLA786460:TLA786474 TUW786460:TUW786474 UES786460:UES786474 UOO786460:UOO786474 UYK786460:UYK786474 VIG786460:VIG786474 VSC786460:VSC786474 WBY786460:WBY786474 WLU786460:WLU786474 WVQ786460:WVQ786474 I851996:I852010 JE851996:JE852010 TA851996:TA852010 ACW851996:ACW852010 AMS851996:AMS852010 AWO851996:AWO852010 BGK851996:BGK852010 BQG851996:BQG852010 CAC851996:CAC852010 CJY851996:CJY852010 CTU851996:CTU852010 DDQ851996:DDQ852010 DNM851996:DNM852010 DXI851996:DXI852010 EHE851996:EHE852010 ERA851996:ERA852010 FAW851996:FAW852010 FKS851996:FKS852010 FUO851996:FUO852010 GEK851996:GEK852010 GOG851996:GOG852010 GYC851996:GYC852010 HHY851996:HHY852010 HRU851996:HRU852010 IBQ851996:IBQ852010 ILM851996:ILM852010 IVI851996:IVI852010 JFE851996:JFE852010 JPA851996:JPA852010 JYW851996:JYW852010 KIS851996:KIS852010 KSO851996:KSO852010 LCK851996:LCK852010 LMG851996:LMG852010 LWC851996:LWC852010 MFY851996:MFY852010 MPU851996:MPU852010 MZQ851996:MZQ852010 NJM851996:NJM852010 NTI851996:NTI852010 ODE851996:ODE852010 ONA851996:ONA852010 OWW851996:OWW852010 PGS851996:PGS852010 PQO851996:PQO852010 QAK851996:QAK852010 QKG851996:QKG852010 QUC851996:QUC852010 RDY851996:RDY852010 RNU851996:RNU852010 RXQ851996:RXQ852010 SHM851996:SHM852010 SRI851996:SRI852010 TBE851996:TBE852010 TLA851996:TLA852010 TUW851996:TUW852010 UES851996:UES852010 UOO851996:UOO852010 UYK851996:UYK852010 VIG851996:VIG852010 VSC851996:VSC852010 WBY851996:WBY852010 WLU851996:WLU852010 WVQ851996:WVQ852010 I917532:I917546 JE917532:JE917546 TA917532:TA917546 ACW917532:ACW917546 AMS917532:AMS917546 AWO917532:AWO917546 BGK917532:BGK917546 BQG917532:BQG917546 CAC917532:CAC917546 CJY917532:CJY917546 CTU917532:CTU917546 DDQ917532:DDQ917546 DNM917532:DNM917546 DXI917532:DXI917546 EHE917532:EHE917546 ERA917532:ERA917546 FAW917532:FAW917546 FKS917532:FKS917546 FUO917532:FUO917546 GEK917532:GEK917546 GOG917532:GOG917546 GYC917532:GYC917546 HHY917532:HHY917546 HRU917532:HRU917546 IBQ917532:IBQ917546 ILM917532:ILM917546 IVI917532:IVI917546 JFE917532:JFE917546 JPA917532:JPA917546 JYW917532:JYW917546 KIS917532:KIS917546 KSO917532:KSO917546 LCK917532:LCK917546 LMG917532:LMG917546 LWC917532:LWC917546 MFY917532:MFY917546 MPU917532:MPU917546 MZQ917532:MZQ917546 NJM917532:NJM917546 NTI917532:NTI917546 ODE917532:ODE917546 ONA917532:ONA917546 OWW917532:OWW917546 PGS917532:PGS917546 PQO917532:PQO917546 QAK917532:QAK917546 QKG917532:QKG917546 QUC917532:QUC917546 RDY917532:RDY917546 RNU917532:RNU917546 RXQ917532:RXQ917546 SHM917532:SHM917546 SRI917532:SRI917546 TBE917532:TBE917546 TLA917532:TLA917546 TUW917532:TUW917546 UES917532:UES917546 UOO917532:UOO917546 UYK917532:UYK917546 VIG917532:VIG917546 VSC917532:VSC917546 WBY917532:WBY917546 WLU917532:WLU917546 WVQ917532:WVQ917546 I983068:I983082 JE983068:JE983082 TA983068:TA983082 ACW983068:ACW983082 AMS983068:AMS983082 AWO983068:AWO983082 BGK983068:BGK983082 BQG983068:BQG983082 CAC983068:CAC983082 CJY983068:CJY983082 CTU983068:CTU983082 DDQ983068:DDQ983082 DNM983068:DNM983082 DXI983068:DXI983082 EHE983068:EHE983082 ERA983068:ERA983082 FAW983068:FAW983082 FKS983068:FKS983082 FUO983068:FUO983082 GEK983068:GEK983082 GOG983068:GOG983082 GYC983068:GYC983082 HHY983068:HHY983082 HRU983068:HRU983082 IBQ983068:IBQ983082 ILM983068:ILM983082 IVI983068:IVI983082 JFE983068:JFE983082 JPA983068:JPA983082 JYW983068:JYW983082 KIS983068:KIS983082 KSO983068:KSO983082 LCK983068:LCK983082 LMG983068:LMG983082 LWC983068:LWC983082 MFY983068:MFY983082 MPU983068:MPU983082 MZQ983068:MZQ983082 NJM983068:NJM983082 NTI983068:NTI983082 ODE983068:ODE983082 ONA983068:ONA983082 OWW983068:OWW983082 PGS983068:PGS983082 PQO983068:PQO983082 QAK983068:QAK983082 QKG983068:QKG983082 QUC983068:QUC983082 RDY983068:RDY983082 RNU983068:RNU983082 RXQ983068:RXQ983082 SHM983068:SHM983082 SRI983068:SRI983082 TBE983068:TBE983082 TLA983068:TLA983082 TUW983068:TUW983082 UES983068:UES983082 UOO983068:UOO983082 UYK983068:UYK983082 VIG983068:VIG983082 VSC983068:VSC983082 WBY983068:WBY983082 WLU983068:WLU983082" xr:uid="{00000000-0002-0000-0100-000000000000}">
      <formula1>6</formula1>
    </dataValidation>
    <dataValidation type="decimal" operator="greaterThanOrEqual" allowBlank="1" showInputMessage="1" showErrorMessage="1" errorTitle="Enter as a positive #" error="DO NOT ENTER NEGATIVE NUMBER" promptTitle="Must be a positive number" prompt="Enter the amount of advance as a positive number." sqref="R44:T44 JN44:JP44 TJ44:TL44 ADF44:ADH44 ANB44:AND44 AWX44:AWZ44 BGT44:BGV44 BQP44:BQR44 CAL44:CAN44 CKH44:CKJ44 CUD44:CUF44 DDZ44:DEB44 DNV44:DNX44 DXR44:DXT44 EHN44:EHP44 ERJ44:ERL44 FBF44:FBH44 FLB44:FLD44 FUX44:FUZ44 GET44:GEV44 GOP44:GOR44 GYL44:GYN44 HIH44:HIJ44 HSD44:HSF44 IBZ44:ICB44 ILV44:ILX44 IVR44:IVT44 JFN44:JFP44 JPJ44:JPL44 JZF44:JZH44 KJB44:KJD44 KSX44:KSZ44 LCT44:LCV44 LMP44:LMR44 LWL44:LWN44 MGH44:MGJ44 MQD44:MQF44 MZZ44:NAB44 NJV44:NJX44 NTR44:NTT44 ODN44:ODP44 ONJ44:ONL44 OXF44:OXH44 PHB44:PHD44 PQX44:PQZ44 QAT44:QAV44 QKP44:QKR44 QUL44:QUN44 REH44:REJ44 ROD44:ROF44 RXZ44:RYB44 SHV44:SHX44 SRR44:SRT44 TBN44:TBP44 TLJ44:TLL44 TVF44:TVH44 UFB44:UFD44 UOX44:UOZ44 UYT44:UYV44 VIP44:VIR44 VSL44:VSN44 WCH44:WCJ44 WMD44:WMF44 WVZ44:WWB44 R65580:T65580 JN65580:JP65580 TJ65580:TL65580 ADF65580:ADH65580 ANB65580:AND65580 AWX65580:AWZ65580 BGT65580:BGV65580 BQP65580:BQR65580 CAL65580:CAN65580 CKH65580:CKJ65580 CUD65580:CUF65580 DDZ65580:DEB65580 DNV65580:DNX65580 DXR65580:DXT65580 EHN65580:EHP65580 ERJ65580:ERL65580 FBF65580:FBH65580 FLB65580:FLD65580 FUX65580:FUZ65580 GET65580:GEV65580 GOP65580:GOR65580 GYL65580:GYN65580 HIH65580:HIJ65580 HSD65580:HSF65580 IBZ65580:ICB65580 ILV65580:ILX65580 IVR65580:IVT65580 JFN65580:JFP65580 JPJ65580:JPL65580 JZF65580:JZH65580 KJB65580:KJD65580 KSX65580:KSZ65580 LCT65580:LCV65580 LMP65580:LMR65580 LWL65580:LWN65580 MGH65580:MGJ65580 MQD65580:MQF65580 MZZ65580:NAB65580 NJV65580:NJX65580 NTR65580:NTT65580 ODN65580:ODP65580 ONJ65580:ONL65580 OXF65580:OXH65580 PHB65580:PHD65580 PQX65580:PQZ65580 QAT65580:QAV65580 QKP65580:QKR65580 QUL65580:QUN65580 REH65580:REJ65580 ROD65580:ROF65580 RXZ65580:RYB65580 SHV65580:SHX65580 SRR65580:SRT65580 TBN65580:TBP65580 TLJ65580:TLL65580 TVF65580:TVH65580 UFB65580:UFD65580 UOX65580:UOZ65580 UYT65580:UYV65580 VIP65580:VIR65580 VSL65580:VSN65580 WCH65580:WCJ65580 WMD65580:WMF65580 WVZ65580:WWB65580 R131116:T131116 JN131116:JP131116 TJ131116:TL131116 ADF131116:ADH131116 ANB131116:AND131116 AWX131116:AWZ131116 BGT131116:BGV131116 BQP131116:BQR131116 CAL131116:CAN131116 CKH131116:CKJ131116 CUD131116:CUF131116 DDZ131116:DEB131116 DNV131116:DNX131116 DXR131116:DXT131116 EHN131116:EHP131116 ERJ131116:ERL131116 FBF131116:FBH131116 FLB131116:FLD131116 FUX131116:FUZ131116 GET131116:GEV131116 GOP131116:GOR131116 GYL131116:GYN131116 HIH131116:HIJ131116 HSD131116:HSF131116 IBZ131116:ICB131116 ILV131116:ILX131116 IVR131116:IVT131116 JFN131116:JFP131116 JPJ131116:JPL131116 JZF131116:JZH131116 KJB131116:KJD131116 KSX131116:KSZ131116 LCT131116:LCV131116 LMP131116:LMR131116 LWL131116:LWN131116 MGH131116:MGJ131116 MQD131116:MQF131116 MZZ131116:NAB131116 NJV131116:NJX131116 NTR131116:NTT131116 ODN131116:ODP131116 ONJ131116:ONL131116 OXF131116:OXH131116 PHB131116:PHD131116 PQX131116:PQZ131116 QAT131116:QAV131116 QKP131116:QKR131116 QUL131116:QUN131116 REH131116:REJ131116 ROD131116:ROF131116 RXZ131116:RYB131116 SHV131116:SHX131116 SRR131116:SRT131116 TBN131116:TBP131116 TLJ131116:TLL131116 TVF131116:TVH131116 UFB131116:UFD131116 UOX131116:UOZ131116 UYT131116:UYV131116 VIP131116:VIR131116 VSL131116:VSN131116 WCH131116:WCJ131116 WMD131116:WMF131116 WVZ131116:WWB131116 R196652:T196652 JN196652:JP196652 TJ196652:TL196652 ADF196652:ADH196652 ANB196652:AND196652 AWX196652:AWZ196652 BGT196652:BGV196652 BQP196652:BQR196652 CAL196652:CAN196652 CKH196652:CKJ196652 CUD196652:CUF196652 DDZ196652:DEB196652 DNV196652:DNX196652 DXR196652:DXT196652 EHN196652:EHP196652 ERJ196652:ERL196652 FBF196652:FBH196652 FLB196652:FLD196652 FUX196652:FUZ196652 GET196652:GEV196652 GOP196652:GOR196652 GYL196652:GYN196652 HIH196652:HIJ196652 HSD196652:HSF196652 IBZ196652:ICB196652 ILV196652:ILX196652 IVR196652:IVT196652 JFN196652:JFP196652 JPJ196652:JPL196652 JZF196652:JZH196652 KJB196652:KJD196652 KSX196652:KSZ196652 LCT196652:LCV196652 LMP196652:LMR196652 LWL196652:LWN196652 MGH196652:MGJ196652 MQD196652:MQF196652 MZZ196652:NAB196652 NJV196652:NJX196652 NTR196652:NTT196652 ODN196652:ODP196652 ONJ196652:ONL196652 OXF196652:OXH196652 PHB196652:PHD196652 PQX196652:PQZ196652 QAT196652:QAV196652 QKP196652:QKR196652 QUL196652:QUN196652 REH196652:REJ196652 ROD196652:ROF196652 RXZ196652:RYB196652 SHV196652:SHX196652 SRR196652:SRT196652 TBN196652:TBP196652 TLJ196652:TLL196652 TVF196652:TVH196652 UFB196652:UFD196652 UOX196652:UOZ196652 UYT196652:UYV196652 VIP196652:VIR196652 VSL196652:VSN196652 WCH196652:WCJ196652 WMD196652:WMF196652 WVZ196652:WWB196652 R262188:T262188 JN262188:JP262188 TJ262188:TL262188 ADF262188:ADH262188 ANB262188:AND262188 AWX262188:AWZ262188 BGT262188:BGV262188 BQP262188:BQR262188 CAL262188:CAN262188 CKH262188:CKJ262188 CUD262188:CUF262188 DDZ262188:DEB262188 DNV262188:DNX262188 DXR262188:DXT262188 EHN262188:EHP262188 ERJ262188:ERL262188 FBF262188:FBH262188 FLB262188:FLD262188 FUX262188:FUZ262188 GET262188:GEV262188 GOP262188:GOR262188 GYL262188:GYN262188 HIH262188:HIJ262188 HSD262188:HSF262188 IBZ262188:ICB262188 ILV262188:ILX262188 IVR262188:IVT262188 JFN262188:JFP262188 JPJ262188:JPL262188 JZF262188:JZH262188 KJB262188:KJD262188 KSX262188:KSZ262188 LCT262188:LCV262188 LMP262188:LMR262188 LWL262188:LWN262188 MGH262188:MGJ262188 MQD262188:MQF262188 MZZ262188:NAB262188 NJV262188:NJX262188 NTR262188:NTT262188 ODN262188:ODP262188 ONJ262188:ONL262188 OXF262188:OXH262188 PHB262188:PHD262188 PQX262188:PQZ262188 QAT262188:QAV262188 QKP262188:QKR262188 QUL262188:QUN262188 REH262188:REJ262188 ROD262188:ROF262188 RXZ262188:RYB262188 SHV262188:SHX262188 SRR262188:SRT262188 TBN262188:TBP262188 TLJ262188:TLL262188 TVF262188:TVH262188 UFB262188:UFD262188 UOX262188:UOZ262188 UYT262188:UYV262188 VIP262188:VIR262188 VSL262188:VSN262188 WCH262188:WCJ262188 WMD262188:WMF262188 WVZ262188:WWB262188 R327724:T327724 JN327724:JP327724 TJ327724:TL327724 ADF327724:ADH327724 ANB327724:AND327724 AWX327724:AWZ327724 BGT327724:BGV327724 BQP327724:BQR327724 CAL327724:CAN327724 CKH327724:CKJ327724 CUD327724:CUF327724 DDZ327724:DEB327724 DNV327724:DNX327724 DXR327724:DXT327724 EHN327724:EHP327724 ERJ327724:ERL327724 FBF327724:FBH327724 FLB327724:FLD327724 FUX327724:FUZ327724 GET327724:GEV327724 GOP327724:GOR327724 GYL327724:GYN327724 HIH327724:HIJ327724 HSD327724:HSF327724 IBZ327724:ICB327724 ILV327724:ILX327724 IVR327724:IVT327724 JFN327724:JFP327724 JPJ327724:JPL327724 JZF327724:JZH327724 KJB327724:KJD327724 KSX327724:KSZ327724 LCT327724:LCV327724 LMP327724:LMR327724 LWL327724:LWN327724 MGH327724:MGJ327724 MQD327724:MQF327724 MZZ327724:NAB327724 NJV327724:NJX327724 NTR327724:NTT327724 ODN327724:ODP327724 ONJ327724:ONL327724 OXF327724:OXH327724 PHB327724:PHD327724 PQX327724:PQZ327724 QAT327724:QAV327724 QKP327724:QKR327724 QUL327724:QUN327724 REH327724:REJ327724 ROD327724:ROF327724 RXZ327724:RYB327724 SHV327724:SHX327724 SRR327724:SRT327724 TBN327724:TBP327724 TLJ327724:TLL327724 TVF327724:TVH327724 UFB327724:UFD327724 UOX327724:UOZ327724 UYT327724:UYV327724 VIP327724:VIR327724 VSL327724:VSN327724 WCH327724:WCJ327724 WMD327724:WMF327724 WVZ327724:WWB327724 R393260:T393260 JN393260:JP393260 TJ393260:TL393260 ADF393260:ADH393260 ANB393260:AND393260 AWX393260:AWZ393260 BGT393260:BGV393260 BQP393260:BQR393260 CAL393260:CAN393260 CKH393260:CKJ393260 CUD393260:CUF393260 DDZ393260:DEB393260 DNV393260:DNX393260 DXR393260:DXT393260 EHN393260:EHP393260 ERJ393260:ERL393260 FBF393260:FBH393260 FLB393260:FLD393260 FUX393260:FUZ393260 GET393260:GEV393260 GOP393260:GOR393260 GYL393260:GYN393260 HIH393260:HIJ393260 HSD393260:HSF393260 IBZ393260:ICB393260 ILV393260:ILX393260 IVR393260:IVT393260 JFN393260:JFP393260 JPJ393260:JPL393260 JZF393260:JZH393260 KJB393260:KJD393260 KSX393260:KSZ393260 LCT393260:LCV393260 LMP393260:LMR393260 LWL393260:LWN393260 MGH393260:MGJ393260 MQD393260:MQF393260 MZZ393260:NAB393260 NJV393260:NJX393260 NTR393260:NTT393260 ODN393260:ODP393260 ONJ393260:ONL393260 OXF393260:OXH393260 PHB393260:PHD393260 PQX393260:PQZ393260 QAT393260:QAV393260 QKP393260:QKR393260 QUL393260:QUN393260 REH393260:REJ393260 ROD393260:ROF393260 RXZ393260:RYB393260 SHV393260:SHX393260 SRR393260:SRT393260 TBN393260:TBP393260 TLJ393260:TLL393260 TVF393260:TVH393260 UFB393260:UFD393260 UOX393260:UOZ393260 UYT393260:UYV393260 VIP393260:VIR393260 VSL393260:VSN393260 WCH393260:WCJ393260 WMD393260:WMF393260 WVZ393260:WWB393260 R458796:T458796 JN458796:JP458796 TJ458796:TL458796 ADF458796:ADH458796 ANB458796:AND458796 AWX458796:AWZ458796 BGT458796:BGV458796 BQP458796:BQR458796 CAL458796:CAN458796 CKH458796:CKJ458796 CUD458796:CUF458796 DDZ458796:DEB458796 DNV458796:DNX458796 DXR458796:DXT458796 EHN458796:EHP458796 ERJ458796:ERL458796 FBF458796:FBH458796 FLB458796:FLD458796 FUX458796:FUZ458796 GET458796:GEV458796 GOP458796:GOR458796 GYL458796:GYN458796 HIH458796:HIJ458796 HSD458796:HSF458796 IBZ458796:ICB458796 ILV458796:ILX458796 IVR458796:IVT458796 JFN458796:JFP458796 JPJ458796:JPL458796 JZF458796:JZH458796 KJB458796:KJD458796 KSX458796:KSZ458796 LCT458796:LCV458796 LMP458796:LMR458796 LWL458796:LWN458796 MGH458796:MGJ458796 MQD458796:MQF458796 MZZ458796:NAB458796 NJV458796:NJX458796 NTR458796:NTT458796 ODN458796:ODP458796 ONJ458796:ONL458796 OXF458796:OXH458796 PHB458796:PHD458796 PQX458796:PQZ458796 QAT458796:QAV458796 QKP458796:QKR458796 QUL458796:QUN458796 REH458796:REJ458796 ROD458796:ROF458796 RXZ458796:RYB458796 SHV458796:SHX458796 SRR458796:SRT458796 TBN458796:TBP458796 TLJ458796:TLL458796 TVF458796:TVH458796 UFB458796:UFD458796 UOX458796:UOZ458796 UYT458796:UYV458796 VIP458796:VIR458796 VSL458796:VSN458796 WCH458796:WCJ458796 WMD458796:WMF458796 WVZ458796:WWB458796 R524332:T524332 JN524332:JP524332 TJ524332:TL524332 ADF524332:ADH524332 ANB524332:AND524332 AWX524332:AWZ524332 BGT524332:BGV524332 BQP524332:BQR524332 CAL524332:CAN524332 CKH524332:CKJ524332 CUD524332:CUF524332 DDZ524332:DEB524332 DNV524332:DNX524332 DXR524332:DXT524332 EHN524332:EHP524332 ERJ524332:ERL524332 FBF524332:FBH524332 FLB524332:FLD524332 FUX524332:FUZ524332 GET524332:GEV524332 GOP524332:GOR524332 GYL524332:GYN524332 HIH524332:HIJ524332 HSD524332:HSF524332 IBZ524332:ICB524332 ILV524332:ILX524332 IVR524332:IVT524332 JFN524332:JFP524332 JPJ524332:JPL524332 JZF524332:JZH524332 KJB524332:KJD524332 KSX524332:KSZ524332 LCT524332:LCV524332 LMP524332:LMR524332 LWL524332:LWN524332 MGH524332:MGJ524332 MQD524332:MQF524332 MZZ524332:NAB524332 NJV524332:NJX524332 NTR524332:NTT524332 ODN524332:ODP524332 ONJ524332:ONL524332 OXF524332:OXH524332 PHB524332:PHD524332 PQX524332:PQZ524332 QAT524332:QAV524332 QKP524332:QKR524332 QUL524332:QUN524332 REH524332:REJ524332 ROD524332:ROF524332 RXZ524332:RYB524332 SHV524332:SHX524332 SRR524332:SRT524332 TBN524332:TBP524332 TLJ524332:TLL524332 TVF524332:TVH524332 UFB524332:UFD524332 UOX524332:UOZ524332 UYT524332:UYV524332 VIP524332:VIR524332 VSL524332:VSN524332 WCH524332:WCJ524332 WMD524332:WMF524332 WVZ524332:WWB524332 R589868:T589868 JN589868:JP589868 TJ589868:TL589868 ADF589868:ADH589868 ANB589868:AND589868 AWX589868:AWZ589868 BGT589868:BGV589868 BQP589868:BQR589868 CAL589868:CAN589868 CKH589868:CKJ589868 CUD589868:CUF589868 DDZ589868:DEB589868 DNV589868:DNX589868 DXR589868:DXT589868 EHN589868:EHP589868 ERJ589868:ERL589868 FBF589868:FBH589868 FLB589868:FLD589868 FUX589868:FUZ589868 GET589868:GEV589868 GOP589868:GOR589868 GYL589868:GYN589868 HIH589868:HIJ589868 HSD589868:HSF589868 IBZ589868:ICB589868 ILV589868:ILX589868 IVR589868:IVT589868 JFN589868:JFP589868 JPJ589868:JPL589868 JZF589868:JZH589868 KJB589868:KJD589868 KSX589868:KSZ589868 LCT589868:LCV589868 LMP589868:LMR589868 LWL589868:LWN589868 MGH589868:MGJ589868 MQD589868:MQF589868 MZZ589868:NAB589868 NJV589868:NJX589868 NTR589868:NTT589868 ODN589868:ODP589868 ONJ589868:ONL589868 OXF589868:OXH589868 PHB589868:PHD589868 PQX589868:PQZ589868 QAT589868:QAV589868 QKP589868:QKR589868 QUL589868:QUN589868 REH589868:REJ589868 ROD589868:ROF589868 RXZ589868:RYB589868 SHV589868:SHX589868 SRR589868:SRT589868 TBN589868:TBP589868 TLJ589868:TLL589868 TVF589868:TVH589868 UFB589868:UFD589868 UOX589868:UOZ589868 UYT589868:UYV589868 VIP589868:VIR589868 VSL589868:VSN589868 WCH589868:WCJ589868 WMD589868:WMF589868 WVZ589868:WWB589868 R655404:T655404 JN655404:JP655404 TJ655404:TL655404 ADF655404:ADH655404 ANB655404:AND655404 AWX655404:AWZ655404 BGT655404:BGV655404 BQP655404:BQR655404 CAL655404:CAN655404 CKH655404:CKJ655404 CUD655404:CUF655404 DDZ655404:DEB655404 DNV655404:DNX655404 DXR655404:DXT655404 EHN655404:EHP655404 ERJ655404:ERL655404 FBF655404:FBH655404 FLB655404:FLD655404 FUX655404:FUZ655404 GET655404:GEV655404 GOP655404:GOR655404 GYL655404:GYN655404 HIH655404:HIJ655404 HSD655404:HSF655404 IBZ655404:ICB655404 ILV655404:ILX655404 IVR655404:IVT655404 JFN655404:JFP655404 JPJ655404:JPL655404 JZF655404:JZH655404 KJB655404:KJD655404 KSX655404:KSZ655404 LCT655404:LCV655404 LMP655404:LMR655404 LWL655404:LWN655404 MGH655404:MGJ655404 MQD655404:MQF655404 MZZ655404:NAB655404 NJV655404:NJX655404 NTR655404:NTT655404 ODN655404:ODP655404 ONJ655404:ONL655404 OXF655404:OXH655404 PHB655404:PHD655404 PQX655404:PQZ655404 QAT655404:QAV655404 QKP655404:QKR655404 QUL655404:QUN655404 REH655404:REJ655404 ROD655404:ROF655404 RXZ655404:RYB655404 SHV655404:SHX655404 SRR655404:SRT655404 TBN655404:TBP655404 TLJ655404:TLL655404 TVF655404:TVH655404 UFB655404:UFD655404 UOX655404:UOZ655404 UYT655404:UYV655404 VIP655404:VIR655404 VSL655404:VSN655404 WCH655404:WCJ655404 WMD655404:WMF655404 WVZ655404:WWB655404 R720940:T720940 JN720940:JP720940 TJ720940:TL720940 ADF720940:ADH720940 ANB720940:AND720940 AWX720940:AWZ720940 BGT720940:BGV720940 BQP720940:BQR720940 CAL720940:CAN720940 CKH720940:CKJ720940 CUD720940:CUF720940 DDZ720940:DEB720940 DNV720940:DNX720940 DXR720940:DXT720940 EHN720940:EHP720940 ERJ720940:ERL720940 FBF720940:FBH720940 FLB720940:FLD720940 FUX720940:FUZ720940 GET720940:GEV720940 GOP720940:GOR720940 GYL720940:GYN720940 HIH720940:HIJ720940 HSD720940:HSF720940 IBZ720940:ICB720940 ILV720940:ILX720940 IVR720940:IVT720940 JFN720940:JFP720940 JPJ720940:JPL720940 JZF720940:JZH720940 KJB720940:KJD720940 KSX720940:KSZ720940 LCT720940:LCV720940 LMP720940:LMR720940 LWL720940:LWN720940 MGH720940:MGJ720940 MQD720940:MQF720940 MZZ720940:NAB720940 NJV720940:NJX720940 NTR720940:NTT720940 ODN720940:ODP720940 ONJ720940:ONL720940 OXF720940:OXH720940 PHB720940:PHD720940 PQX720940:PQZ720940 QAT720940:QAV720940 QKP720940:QKR720940 QUL720940:QUN720940 REH720940:REJ720940 ROD720940:ROF720940 RXZ720940:RYB720940 SHV720940:SHX720940 SRR720940:SRT720940 TBN720940:TBP720940 TLJ720940:TLL720940 TVF720940:TVH720940 UFB720940:UFD720940 UOX720940:UOZ720940 UYT720940:UYV720940 VIP720940:VIR720940 VSL720940:VSN720940 WCH720940:WCJ720940 WMD720940:WMF720940 WVZ720940:WWB720940 R786476:T786476 JN786476:JP786476 TJ786476:TL786476 ADF786476:ADH786476 ANB786476:AND786476 AWX786476:AWZ786476 BGT786476:BGV786476 BQP786476:BQR786476 CAL786476:CAN786476 CKH786476:CKJ786476 CUD786476:CUF786476 DDZ786476:DEB786476 DNV786476:DNX786476 DXR786476:DXT786476 EHN786476:EHP786476 ERJ786476:ERL786476 FBF786476:FBH786476 FLB786476:FLD786476 FUX786476:FUZ786476 GET786476:GEV786476 GOP786476:GOR786476 GYL786476:GYN786476 HIH786476:HIJ786476 HSD786476:HSF786476 IBZ786476:ICB786476 ILV786476:ILX786476 IVR786476:IVT786476 JFN786476:JFP786476 JPJ786476:JPL786476 JZF786476:JZH786476 KJB786476:KJD786476 KSX786476:KSZ786476 LCT786476:LCV786476 LMP786476:LMR786476 LWL786476:LWN786476 MGH786476:MGJ786476 MQD786476:MQF786476 MZZ786476:NAB786476 NJV786476:NJX786476 NTR786476:NTT786476 ODN786476:ODP786476 ONJ786476:ONL786476 OXF786476:OXH786476 PHB786476:PHD786476 PQX786476:PQZ786476 QAT786476:QAV786476 QKP786476:QKR786476 QUL786476:QUN786476 REH786476:REJ786476 ROD786476:ROF786476 RXZ786476:RYB786476 SHV786476:SHX786476 SRR786476:SRT786476 TBN786476:TBP786476 TLJ786476:TLL786476 TVF786476:TVH786476 UFB786476:UFD786476 UOX786476:UOZ786476 UYT786476:UYV786476 VIP786476:VIR786476 VSL786476:VSN786476 WCH786476:WCJ786476 WMD786476:WMF786476 WVZ786476:WWB786476 R852012:T852012 JN852012:JP852012 TJ852012:TL852012 ADF852012:ADH852012 ANB852012:AND852012 AWX852012:AWZ852012 BGT852012:BGV852012 BQP852012:BQR852012 CAL852012:CAN852012 CKH852012:CKJ852012 CUD852012:CUF852012 DDZ852012:DEB852012 DNV852012:DNX852012 DXR852012:DXT852012 EHN852012:EHP852012 ERJ852012:ERL852012 FBF852012:FBH852012 FLB852012:FLD852012 FUX852012:FUZ852012 GET852012:GEV852012 GOP852012:GOR852012 GYL852012:GYN852012 HIH852012:HIJ852012 HSD852012:HSF852012 IBZ852012:ICB852012 ILV852012:ILX852012 IVR852012:IVT852012 JFN852012:JFP852012 JPJ852012:JPL852012 JZF852012:JZH852012 KJB852012:KJD852012 KSX852012:KSZ852012 LCT852012:LCV852012 LMP852012:LMR852012 LWL852012:LWN852012 MGH852012:MGJ852012 MQD852012:MQF852012 MZZ852012:NAB852012 NJV852012:NJX852012 NTR852012:NTT852012 ODN852012:ODP852012 ONJ852012:ONL852012 OXF852012:OXH852012 PHB852012:PHD852012 PQX852012:PQZ852012 QAT852012:QAV852012 QKP852012:QKR852012 QUL852012:QUN852012 REH852012:REJ852012 ROD852012:ROF852012 RXZ852012:RYB852012 SHV852012:SHX852012 SRR852012:SRT852012 TBN852012:TBP852012 TLJ852012:TLL852012 TVF852012:TVH852012 UFB852012:UFD852012 UOX852012:UOZ852012 UYT852012:UYV852012 VIP852012:VIR852012 VSL852012:VSN852012 WCH852012:WCJ852012 WMD852012:WMF852012 WVZ852012:WWB852012 R917548:T917548 JN917548:JP917548 TJ917548:TL917548 ADF917548:ADH917548 ANB917548:AND917548 AWX917548:AWZ917548 BGT917548:BGV917548 BQP917548:BQR917548 CAL917548:CAN917548 CKH917548:CKJ917548 CUD917548:CUF917548 DDZ917548:DEB917548 DNV917548:DNX917548 DXR917548:DXT917548 EHN917548:EHP917548 ERJ917548:ERL917548 FBF917548:FBH917548 FLB917548:FLD917548 FUX917548:FUZ917548 GET917548:GEV917548 GOP917548:GOR917548 GYL917548:GYN917548 HIH917548:HIJ917548 HSD917548:HSF917548 IBZ917548:ICB917548 ILV917548:ILX917548 IVR917548:IVT917548 JFN917548:JFP917548 JPJ917548:JPL917548 JZF917548:JZH917548 KJB917548:KJD917548 KSX917548:KSZ917548 LCT917548:LCV917548 LMP917548:LMR917548 LWL917548:LWN917548 MGH917548:MGJ917548 MQD917548:MQF917548 MZZ917548:NAB917548 NJV917548:NJX917548 NTR917548:NTT917548 ODN917548:ODP917548 ONJ917548:ONL917548 OXF917548:OXH917548 PHB917548:PHD917548 PQX917548:PQZ917548 QAT917548:QAV917548 QKP917548:QKR917548 QUL917548:QUN917548 REH917548:REJ917548 ROD917548:ROF917548 RXZ917548:RYB917548 SHV917548:SHX917548 SRR917548:SRT917548 TBN917548:TBP917548 TLJ917548:TLL917548 TVF917548:TVH917548 UFB917548:UFD917548 UOX917548:UOZ917548 UYT917548:UYV917548 VIP917548:VIR917548 VSL917548:VSN917548 WCH917548:WCJ917548 WMD917548:WMF917548 WVZ917548:WWB917548 R983084:T983084 JN983084:JP983084 TJ983084:TL983084 ADF983084:ADH983084 ANB983084:AND983084 AWX983084:AWZ983084 BGT983084:BGV983084 BQP983084:BQR983084 CAL983084:CAN983084 CKH983084:CKJ983084 CUD983084:CUF983084 DDZ983084:DEB983084 DNV983084:DNX983084 DXR983084:DXT983084 EHN983084:EHP983084 ERJ983084:ERL983084 FBF983084:FBH983084 FLB983084:FLD983084 FUX983084:FUZ983084 GET983084:GEV983084 GOP983084:GOR983084 GYL983084:GYN983084 HIH983084:HIJ983084 HSD983084:HSF983084 IBZ983084:ICB983084 ILV983084:ILX983084 IVR983084:IVT983084 JFN983084:JFP983084 JPJ983084:JPL983084 JZF983084:JZH983084 KJB983084:KJD983084 KSX983084:KSZ983084 LCT983084:LCV983084 LMP983084:LMR983084 LWL983084:LWN983084 MGH983084:MGJ983084 MQD983084:MQF983084 MZZ983084:NAB983084 NJV983084:NJX983084 NTR983084:NTT983084 ODN983084:ODP983084 ONJ983084:ONL983084 OXF983084:OXH983084 PHB983084:PHD983084 PQX983084:PQZ983084 QAT983084:QAV983084 QKP983084:QKR983084 QUL983084:QUN983084 REH983084:REJ983084 ROD983084:ROF983084 RXZ983084:RYB983084 SHV983084:SHX983084 SRR983084:SRT983084 TBN983084:TBP983084 TLJ983084:TLL983084 TVF983084:TVH983084 UFB983084:UFD983084 UOX983084:UOZ983084 UYT983084:UYV983084 VIP983084:VIR983084 VSL983084:VSN983084 WCH983084:WCJ983084 WMD983084:WMF983084 WVZ983084:WWB983084" xr:uid="{00000000-0002-0000-0100-000001000000}">
      <formula1>0</formula1>
    </dataValidation>
    <dataValidation allowBlank="1" showInputMessage="1" showErrorMessage="1" error="You must enter either your house number and street name where you would like your check to be sent or enter your Suite if you prefer to have it interofficed to you._x000a__x000a_Thank you" prompt="Please enter the street number and street name you would like your expense check to be mailed to. If you would like to have it sent to your suite/office please indicate the Suite letter._x000a__x000a_" sqref="Q4" xr:uid="{00000000-0002-0000-0100-000002000000}"/>
    <dataValidation allowBlank="1" showInputMessage="1" prompt="Please enter the city and state you would like your expense check to be mailed to. If you requested the check to be sent to your Suite in the previous cell please leave this cell blank._x000a_" sqref="Q6:X6" xr:uid="{00000000-0002-0000-0100-000003000000}"/>
    <dataValidation allowBlank="1" showInputMessage="1" prompt="Please enter the zip code you would like your expense check to be mailed to. If you requested the check to be sent to your Suite please leave this cell blank." sqref="Q7:X7" xr:uid="{00000000-0002-0000-0100-000004000000}"/>
    <dataValidation type="date" showInputMessage="1" showErrorMessage="1" error="A date must be entered." prompt="Please enter today's date as mm/dd/yy." sqref="D4:H4" xr:uid="{00000000-0002-0000-0100-000005000000}">
      <formula1>41640</formula1>
      <formula2>46022</formula2>
    </dataValidation>
    <dataValidation allowBlank="1" showInputMessage="1" showErrorMessage="1" prompt="Enter the purpose of your trip. Include: conference name, location &amp; purpose (i.e. paper presentation). Please note if other expenses previously submitted (conf fee/airfare), i.e. Part 1 of 2, or Part 2 of 2." sqref="C20:X23" xr:uid="{00000000-0002-0000-0100-000006000000}"/>
    <dataValidation type="date" allowBlank="1" showInputMessage="1" showErrorMessage="1" error="You MUST enter a date." prompt="Please enter the last day of travel as mm/dd/yy." sqref="I17:K17 I14:K14" xr:uid="{00000000-0002-0000-0100-000007000000}">
      <formula1>41640</formula1>
      <formula2>46022</formula2>
    </dataValidation>
    <dataValidation type="date" allowBlank="1" showInputMessage="1" showErrorMessage="1" prompt="Please enter the first date of your non-travel expense. " sqref="P16:Q16" xr:uid="{00000000-0002-0000-0100-000008000000}">
      <formula1>41640</formula1>
      <formula2>46004</formula2>
    </dataValidation>
    <dataValidation type="date" allowBlank="1" showInputMessage="1" prompt="Please enter the last date of your non-travel expense. " sqref="R16:U16" xr:uid="{00000000-0002-0000-0100-000009000000}">
      <formula1>41640</formula1>
      <formula2>46022</formula2>
    </dataValidation>
    <dataValidation type="date" allowBlank="1" showInputMessage="1" showErrorMessage="1" error="You MUST enter a date." prompt="Please enter the first day of travel as mm/dd/yy." sqref="F17:H17 F14:H14" xr:uid="{00000000-0002-0000-0100-00000A000000}">
      <formula1>41640</formula1>
      <formula2>46022</formula2>
    </dataValidation>
    <dataValidation allowBlank="1" showInputMessage="1" showErrorMessage="1" error="Please enter the department name which will be covering the cost of this expense." prompt="Please enter department which is being charged for this expense. Please only enter the employee's department if their department is covering the cost. _x000a_*Org. number should match this entry." sqref="H7:L7" xr:uid="{00000000-0002-0000-0100-00000B000000}"/>
    <dataValidation type="textLength" operator="equal" allowBlank="1" showInputMessage="1" showErrorMessage="1" error="Orr. numbers MUST be 6 digits long." prompt="Please enter the 6 digit organization number" sqref="I28:I42" xr:uid="{00000000-0002-0000-0100-00000C000000}">
      <formula1>6</formula1>
    </dataValidation>
    <dataValidation type="textLength" operator="equal" allowBlank="1" showInputMessage="1" showErrorMessage="1" error="You must enter 9 digits." prompt="Please enter the Bryant employee ID number which must be 9 digits." sqref="J6:L6" xr:uid="{00000000-0002-0000-0100-00000D000000}">
      <formula1>9</formula1>
    </dataValidation>
    <dataValidation allowBlank="1" showInputMessage="1" showErrorMessage="1" error="Please enter the employees full name." prompt="Please enter the employee's full name.  Use the next field for the ID#." sqref="H6:I6" xr:uid="{00000000-0002-0000-0100-00000E000000}"/>
    <dataValidation allowBlank="1" showInputMessage="1" showErrorMessage="1" error="Please do not leave this blank. The purpose of your travel must be entered." prompt="Please enter the purpose of your expense." sqref="O13:X14" xr:uid="{00000000-0002-0000-0100-00000F000000}"/>
    <dataValidation allowBlank="1" showInputMessage="1" showErrorMessage="1" prompt="Enter the Country of Travel.  For United States, indicate the State." sqref="F13:H13 F16:H16" xr:uid="{00000000-0002-0000-0100-000010000000}"/>
  </dataValidations>
  <printOptions horizontalCentered="1"/>
  <pageMargins left="0.2" right="0.2" top="0.25" bottom="0.25" header="0.3" footer="0.3"/>
  <pageSetup scale="80" orientation="portrait" r:id="rId1"/>
  <headerFooter>
    <oddFooter>&amp;L&amp;8Bryant University Expense / Reimbursement Report</oddFooter>
  </headerFooter>
  <colBreaks count="1" manualBreakCount="1">
    <brk id="24" max="1048575" man="1"/>
  </colBreaks>
  <extLst>
    <ext xmlns:x14="http://schemas.microsoft.com/office/spreadsheetml/2009/9/main" uri="{CCE6A557-97BC-4b89-ADB6-D9C93CAAB3DF}">
      <x14:dataValidations xmlns:xm="http://schemas.microsoft.com/office/excel/2006/main" xWindow="359" yWindow="493" count="3">
        <x14:dataValidation type="list" showInputMessage="1" prompt="If applicable, select an Activity Code from the dropdown menu. &quot;Activity Code&quot; tab at the bottom of this workbook contains samples._x000a_If activity code is not listed, manually enter the desired activity code." xr:uid="{00000000-0002-0000-0100-000011000000}">
          <x14:formula1>
            <xm:f>'Activity Code'!$B$3:$B$32</xm:f>
          </x14:formula1>
          <xm:sqref>N28:N42</xm:sqref>
        </x14:dataValidation>
        <x14:dataValidation type="list" allowBlank="1" showInputMessage="1" showErrorMessage="1" prompt="For U.S. Travel ONLY - enter State." xr:uid="{00000000-0002-0000-0100-000012000000}">
          <x14:formula1>
            <xm:f>Misc!$J$2:$J$52</xm:f>
          </x14:formula1>
          <xm:sqref>I13:L13 I16:L16</xm:sqref>
        </x14:dataValidation>
        <x14:dataValidation type="list" allowBlank="1" showInputMessage="1" prompt="Please select from the dropdown menu the name of the person who prepared this expense report. If your name does not appear, please select the blank space and enter your first and last name." xr:uid="{00000000-0002-0000-0100-000013000000}">
          <x14:formula1>
            <xm:f>Misc!$E$2:$E$31</xm:f>
          </x14:formula1>
          <xm:sqref>D8:K8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FF00"/>
    <pageSetUpPr fitToPage="1"/>
  </sheetPr>
  <dimension ref="A1:WWO59"/>
  <sheetViews>
    <sheetView zoomScale="85" zoomScaleNormal="85" workbookViewId="0">
      <selection activeCell="B10" sqref="B10"/>
    </sheetView>
  </sheetViews>
  <sheetFormatPr defaultColWidth="0" defaultRowHeight="12.75" zeroHeight="1" x14ac:dyDescent="0.2"/>
  <cols>
    <col min="1" max="1" width="2.140625" style="244" customWidth="1"/>
    <col min="2" max="2" width="10" style="1" customWidth="1"/>
    <col min="3" max="3" width="19.28515625" style="1" customWidth="1"/>
    <col min="4" max="10" width="10.85546875" style="1" customWidth="1"/>
    <col min="11" max="11" width="11.85546875" style="1" customWidth="1"/>
    <col min="12" max="12" width="10.85546875" style="1" customWidth="1"/>
    <col min="13" max="13" width="14.28515625" style="1" customWidth="1"/>
    <col min="14" max="14" width="14.42578125" style="1" bestFit="1" customWidth="1"/>
    <col min="15" max="15" width="15.42578125" style="1" customWidth="1"/>
    <col min="16" max="16" width="16.42578125" style="1" customWidth="1"/>
    <col min="17" max="17" width="17.42578125" style="16" customWidth="1"/>
    <col min="18" max="18" width="1.5703125" style="244" customWidth="1"/>
    <col min="19" max="19" width="2.5703125" style="1" hidden="1"/>
    <col min="20" max="22" width="9.140625" style="1" hidden="1"/>
    <col min="23" max="23" width="10" style="1" hidden="1"/>
    <col min="24" max="24" width="10.140625" style="1" hidden="1"/>
    <col min="25" max="25" width="9.140625" style="1" hidden="1"/>
    <col min="26" max="26" width="8.85546875" style="1" hidden="1"/>
    <col min="27" max="32" width="9.140625" style="1" hidden="1"/>
    <col min="33" max="33" width="11" style="1" hidden="1"/>
    <col min="34" max="256" width="9.140625" style="1" hidden="1"/>
    <col min="257" max="257" width="25" style="1" hidden="1"/>
    <col min="258" max="258" width="2.140625" style="1" hidden="1"/>
    <col min="259" max="259" width="10" style="1" hidden="1"/>
    <col min="260" max="260" width="15.85546875" style="1" hidden="1"/>
    <col min="261" max="271" width="10.85546875" style="1" hidden="1"/>
    <col min="272" max="272" width="15.42578125" style="1" hidden="1"/>
    <col min="273" max="273" width="35" style="1" hidden="1"/>
    <col min="274" max="274" width="4.42578125" style="1" hidden="1"/>
    <col min="275" max="278" width="9.140625" style="1" hidden="1"/>
    <col min="279" max="279" width="10" style="1" hidden="1"/>
    <col min="280" max="280" width="10.140625" style="1" hidden="1"/>
    <col min="281" max="281" width="9.140625" style="1" hidden="1"/>
    <col min="282" max="282" width="31.7109375" style="1" hidden="1"/>
    <col min="283" max="288" width="9.140625" style="1" hidden="1"/>
    <col min="289" max="289" width="11" style="1" hidden="1"/>
    <col min="290" max="512" width="9.140625" style="1" hidden="1"/>
    <col min="513" max="513" width="25" style="1" hidden="1"/>
    <col min="514" max="514" width="2.140625" style="1" hidden="1"/>
    <col min="515" max="515" width="10" style="1" hidden="1"/>
    <col min="516" max="516" width="15.85546875" style="1" hidden="1"/>
    <col min="517" max="527" width="10.85546875" style="1" hidden="1"/>
    <col min="528" max="528" width="15.42578125" style="1" hidden="1"/>
    <col min="529" max="529" width="35" style="1" hidden="1"/>
    <col min="530" max="530" width="4.42578125" style="1" hidden="1"/>
    <col min="531" max="534" width="9.140625" style="1" hidden="1"/>
    <col min="535" max="535" width="10" style="1" hidden="1"/>
    <col min="536" max="536" width="10.140625" style="1" hidden="1"/>
    <col min="537" max="537" width="9.140625" style="1" hidden="1"/>
    <col min="538" max="538" width="31.7109375" style="1" hidden="1"/>
    <col min="539" max="544" width="9.140625" style="1" hidden="1"/>
    <col min="545" max="545" width="11" style="1" hidden="1"/>
    <col min="546" max="768" width="9.140625" style="1" hidden="1"/>
    <col min="769" max="769" width="25" style="1" hidden="1"/>
    <col min="770" max="770" width="2.140625" style="1" hidden="1"/>
    <col min="771" max="771" width="10" style="1" hidden="1"/>
    <col min="772" max="772" width="15.85546875" style="1" hidden="1"/>
    <col min="773" max="783" width="10.85546875" style="1" hidden="1"/>
    <col min="784" max="784" width="15.42578125" style="1" hidden="1"/>
    <col min="785" max="785" width="35" style="1" hidden="1"/>
    <col min="786" max="786" width="4.42578125" style="1" hidden="1"/>
    <col min="787" max="790" width="9.140625" style="1" hidden="1"/>
    <col min="791" max="791" width="10" style="1" hidden="1"/>
    <col min="792" max="792" width="10.140625" style="1" hidden="1"/>
    <col min="793" max="793" width="9.140625" style="1" hidden="1"/>
    <col min="794" max="794" width="31.7109375" style="1" hidden="1"/>
    <col min="795" max="800" width="9.140625" style="1" hidden="1"/>
    <col min="801" max="801" width="11" style="1" hidden="1"/>
    <col min="802" max="1024" width="9.140625" style="1" hidden="1"/>
    <col min="1025" max="1025" width="25" style="1" hidden="1"/>
    <col min="1026" max="1026" width="2.140625" style="1" hidden="1"/>
    <col min="1027" max="1027" width="10" style="1" hidden="1"/>
    <col min="1028" max="1028" width="15.85546875" style="1" hidden="1"/>
    <col min="1029" max="1039" width="10.85546875" style="1" hidden="1"/>
    <col min="1040" max="1040" width="15.42578125" style="1" hidden="1"/>
    <col min="1041" max="1041" width="35" style="1" hidden="1"/>
    <col min="1042" max="1042" width="4.42578125" style="1" hidden="1"/>
    <col min="1043" max="1046" width="9.140625" style="1" hidden="1"/>
    <col min="1047" max="1047" width="10" style="1" hidden="1"/>
    <col min="1048" max="1048" width="10.140625" style="1" hidden="1"/>
    <col min="1049" max="1049" width="9.140625" style="1" hidden="1"/>
    <col min="1050" max="1050" width="31.7109375" style="1" hidden="1"/>
    <col min="1051" max="1056" width="9.140625" style="1" hidden="1"/>
    <col min="1057" max="1057" width="11" style="1" hidden="1"/>
    <col min="1058" max="1280" width="9.140625" style="1" hidden="1"/>
    <col min="1281" max="1281" width="25" style="1" hidden="1"/>
    <col min="1282" max="1282" width="2.140625" style="1" hidden="1"/>
    <col min="1283" max="1283" width="10" style="1" hidden="1"/>
    <col min="1284" max="1284" width="15.85546875" style="1" hidden="1"/>
    <col min="1285" max="1295" width="10.85546875" style="1" hidden="1"/>
    <col min="1296" max="1296" width="15.42578125" style="1" hidden="1"/>
    <col min="1297" max="1297" width="35" style="1" hidden="1"/>
    <col min="1298" max="1298" width="4.42578125" style="1" hidden="1"/>
    <col min="1299" max="1302" width="9.140625" style="1" hidden="1"/>
    <col min="1303" max="1303" width="10" style="1" hidden="1"/>
    <col min="1304" max="1304" width="10.140625" style="1" hidden="1"/>
    <col min="1305" max="1305" width="9.140625" style="1" hidden="1"/>
    <col min="1306" max="1306" width="31.7109375" style="1" hidden="1"/>
    <col min="1307" max="1312" width="9.140625" style="1" hidden="1"/>
    <col min="1313" max="1313" width="11" style="1" hidden="1"/>
    <col min="1314" max="1536" width="9.140625" style="1" hidden="1"/>
    <col min="1537" max="1537" width="25" style="1" hidden="1"/>
    <col min="1538" max="1538" width="2.140625" style="1" hidden="1"/>
    <col min="1539" max="1539" width="10" style="1" hidden="1"/>
    <col min="1540" max="1540" width="15.85546875" style="1" hidden="1"/>
    <col min="1541" max="1551" width="10.85546875" style="1" hidden="1"/>
    <col min="1552" max="1552" width="15.42578125" style="1" hidden="1"/>
    <col min="1553" max="1553" width="35" style="1" hidden="1"/>
    <col min="1554" max="1554" width="4.42578125" style="1" hidden="1"/>
    <col min="1555" max="1558" width="9.140625" style="1" hidden="1"/>
    <col min="1559" max="1559" width="10" style="1" hidden="1"/>
    <col min="1560" max="1560" width="10.140625" style="1" hidden="1"/>
    <col min="1561" max="1561" width="9.140625" style="1" hidden="1"/>
    <col min="1562" max="1562" width="31.7109375" style="1" hidden="1"/>
    <col min="1563" max="1568" width="9.140625" style="1" hidden="1"/>
    <col min="1569" max="1569" width="11" style="1" hidden="1"/>
    <col min="1570" max="1792" width="9.140625" style="1" hidden="1"/>
    <col min="1793" max="1793" width="25" style="1" hidden="1"/>
    <col min="1794" max="1794" width="2.140625" style="1" hidden="1"/>
    <col min="1795" max="1795" width="10" style="1" hidden="1"/>
    <col min="1796" max="1796" width="15.85546875" style="1" hidden="1"/>
    <col min="1797" max="1807" width="10.85546875" style="1" hidden="1"/>
    <col min="1808" max="1808" width="15.42578125" style="1" hidden="1"/>
    <col min="1809" max="1809" width="35" style="1" hidden="1"/>
    <col min="1810" max="1810" width="4.42578125" style="1" hidden="1"/>
    <col min="1811" max="1814" width="9.140625" style="1" hidden="1"/>
    <col min="1815" max="1815" width="10" style="1" hidden="1"/>
    <col min="1816" max="1816" width="10.140625" style="1" hidden="1"/>
    <col min="1817" max="1817" width="9.140625" style="1" hidden="1"/>
    <col min="1818" max="1818" width="31.7109375" style="1" hidden="1"/>
    <col min="1819" max="1824" width="9.140625" style="1" hidden="1"/>
    <col min="1825" max="1825" width="11" style="1" hidden="1"/>
    <col min="1826" max="2048" width="9.140625" style="1" hidden="1"/>
    <col min="2049" max="2049" width="25" style="1" hidden="1"/>
    <col min="2050" max="2050" width="2.140625" style="1" hidden="1"/>
    <col min="2051" max="2051" width="10" style="1" hidden="1"/>
    <col min="2052" max="2052" width="15.85546875" style="1" hidden="1"/>
    <col min="2053" max="2063" width="10.85546875" style="1" hidden="1"/>
    <col min="2064" max="2064" width="15.42578125" style="1" hidden="1"/>
    <col min="2065" max="2065" width="35" style="1" hidden="1"/>
    <col min="2066" max="2066" width="4.42578125" style="1" hidden="1"/>
    <col min="2067" max="2070" width="9.140625" style="1" hidden="1"/>
    <col min="2071" max="2071" width="10" style="1" hidden="1"/>
    <col min="2072" max="2072" width="10.140625" style="1" hidden="1"/>
    <col min="2073" max="2073" width="9.140625" style="1" hidden="1"/>
    <col min="2074" max="2074" width="31.7109375" style="1" hidden="1"/>
    <col min="2075" max="2080" width="9.140625" style="1" hidden="1"/>
    <col min="2081" max="2081" width="11" style="1" hidden="1"/>
    <col min="2082" max="2304" width="9.140625" style="1" hidden="1"/>
    <col min="2305" max="2305" width="25" style="1" hidden="1"/>
    <col min="2306" max="2306" width="2.140625" style="1" hidden="1"/>
    <col min="2307" max="2307" width="10" style="1" hidden="1"/>
    <col min="2308" max="2308" width="15.85546875" style="1" hidden="1"/>
    <col min="2309" max="2319" width="10.85546875" style="1" hidden="1"/>
    <col min="2320" max="2320" width="15.42578125" style="1" hidden="1"/>
    <col min="2321" max="2321" width="35" style="1" hidden="1"/>
    <col min="2322" max="2322" width="4.42578125" style="1" hidden="1"/>
    <col min="2323" max="2326" width="9.140625" style="1" hidden="1"/>
    <col min="2327" max="2327" width="10" style="1" hidden="1"/>
    <col min="2328" max="2328" width="10.140625" style="1" hidden="1"/>
    <col min="2329" max="2329" width="9.140625" style="1" hidden="1"/>
    <col min="2330" max="2330" width="31.7109375" style="1" hidden="1"/>
    <col min="2331" max="2336" width="9.140625" style="1" hidden="1"/>
    <col min="2337" max="2337" width="11" style="1" hidden="1"/>
    <col min="2338" max="2560" width="9.140625" style="1" hidden="1"/>
    <col min="2561" max="2561" width="25" style="1" hidden="1"/>
    <col min="2562" max="2562" width="2.140625" style="1" hidden="1"/>
    <col min="2563" max="2563" width="10" style="1" hidden="1"/>
    <col min="2564" max="2564" width="15.85546875" style="1" hidden="1"/>
    <col min="2565" max="2575" width="10.85546875" style="1" hidden="1"/>
    <col min="2576" max="2576" width="15.42578125" style="1" hidden="1"/>
    <col min="2577" max="2577" width="35" style="1" hidden="1"/>
    <col min="2578" max="2578" width="4.42578125" style="1" hidden="1"/>
    <col min="2579" max="2582" width="9.140625" style="1" hidden="1"/>
    <col min="2583" max="2583" width="10" style="1" hidden="1"/>
    <col min="2584" max="2584" width="10.140625" style="1" hidden="1"/>
    <col min="2585" max="2585" width="9.140625" style="1" hidden="1"/>
    <col min="2586" max="2586" width="31.7109375" style="1" hidden="1"/>
    <col min="2587" max="2592" width="9.140625" style="1" hidden="1"/>
    <col min="2593" max="2593" width="11" style="1" hidden="1"/>
    <col min="2594" max="2816" width="9.140625" style="1" hidden="1"/>
    <col min="2817" max="2817" width="25" style="1" hidden="1"/>
    <col min="2818" max="2818" width="2.140625" style="1" hidden="1"/>
    <col min="2819" max="2819" width="10" style="1" hidden="1"/>
    <col min="2820" max="2820" width="15.85546875" style="1" hidden="1"/>
    <col min="2821" max="2831" width="10.85546875" style="1" hidden="1"/>
    <col min="2832" max="2832" width="15.42578125" style="1" hidden="1"/>
    <col min="2833" max="2833" width="35" style="1" hidden="1"/>
    <col min="2834" max="2834" width="4.42578125" style="1" hidden="1"/>
    <col min="2835" max="2838" width="9.140625" style="1" hidden="1"/>
    <col min="2839" max="2839" width="10" style="1" hidden="1"/>
    <col min="2840" max="2840" width="10.140625" style="1" hidden="1"/>
    <col min="2841" max="2841" width="9.140625" style="1" hidden="1"/>
    <col min="2842" max="2842" width="31.7109375" style="1" hidden="1"/>
    <col min="2843" max="2848" width="9.140625" style="1" hidden="1"/>
    <col min="2849" max="2849" width="11" style="1" hidden="1"/>
    <col min="2850" max="3072" width="9.140625" style="1" hidden="1"/>
    <col min="3073" max="3073" width="25" style="1" hidden="1"/>
    <col min="3074" max="3074" width="2.140625" style="1" hidden="1"/>
    <col min="3075" max="3075" width="10" style="1" hidden="1"/>
    <col min="3076" max="3076" width="15.85546875" style="1" hidden="1"/>
    <col min="3077" max="3087" width="10.85546875" style="1" hidden="1"/>
    <col min="3088" max="3088" width="15.42578125" style="1" hidden="1"/>
    <col min="3089" max="3089" width="35" style="1" hidden="1"/>
    <col min="3090" max="3090" width="4.42578125" style="1" hidden="1"/>
    <col min="3091" max="3094" width="9.140625" style="1" hidden="1"/>
    <col min="3095" max="3095" width="10" style="1" hidden="1"/>
    <col min="3096" max="3096" width="10.140625" style="1" hidden="1"/>
    <col min="3097" max="3097" width="9.140625" style="1" hidden="1"/>
    <col min="3098" max="3098" width="31.7109375" style="1" hidden="1"/>
    <col min="3099" max="3104" width="9.140625" style="1" hidden="1"/>
    <col min="3105" max="3105" width="11" style="1" hidden="1"/>
    <col min="3106" max="3328" width="9.140625" style="1" hidden="1"/>
    <col min="3329" max="3329" width="25" style="1" hidden="1"/>
    <col min="3330" max="3330" width="2.140625" style="1" hidden="1"/>
    <col min="3331" max="3331" width="10" style="1" hidden="1"/>
    <col min="3332" max="3332" width="15.85546875" style="1" hidden="1"/>
    <col min="3333" max="3343" width="10.85546875" style="1" hidden="1"/>
    <col min="3344" max="3344" width="15.42578125" style="1" hidden="1"/>
    <col min="3345" max="3345" width="35" style="1" hidden="1"/>
    <col min="3346" max="3346" width="4.42578125" style="1" hidden="1"/>
    <col min="3347" max="3350" width="9.140625" style="1" hidden="1"/>
    <col min="3351" max="3351" width="10" style="1" hidden="1"/>
    <col min="3352" max="3352" width="10.140625" style="1" hidden="1"/>
    <col min="3353" max="3353" width="9.140625" style="1" hidden="1"/>
    <col min="3354" max="3354" width="31.7109375" style="1" hidden="1"/>
    <col min="3355" max="3360" width="9.140625" style="1" hidden="1"/>
    <col min="3361" max="3361" width="11" style="1" hidden="1"/>
    <col min="3362" max="3584" width="9.140625" style="1" hidden="1"/>
    <col min="3585" max="3585" width="25" style="1" hidden="1"/>
    <col min="3586" max="3586" width="2.140625" style="1" hidden="1"/>
    <col min="3587" max="3587" width="10" style="1" hidden="1"/>
    <col min="3588" max="3588" width="15.85546875" style="1" hidden="1"/>
    <col min="3589" max="3599" width="10.85546875" style="1" hidden="1"/>
    <col min="3600" max="3600" width="15.42578125" style="1" hidden="1"/>
    <col min="3601" max="3601" width="35" style="1" hidden="1"/>
    <col min="3602" max="3602" width="4.42578125" style="1" hidden="1"/>
    <col min="3603" max="3606" width="9.140625" style="1" hidden="1"/>
    <col min="3607" max="3607" width="10" style="1" hidden="1"/>
    <col min="3608" max="3608" width="10.140625" style="1" hidden="1"/>
    <col min="3609" max="3609" width="9.140625" style="1" hidden="1"/>
    <col min="3610" max="3610" width="31.7109375" style="1" hidden="1"/>
    <col min="3611" max="3616" width="9.140625" style="1" hidden="1"/>
    <col min="3617" max="3617" width="11" style="1" hidden="1"/>
    <col min="3618" max="3840" width="9.140625" style="1" hidden="1"/>
    <col min="3841" max="3841" width="25" style="1" hidden="1"/>
    <col min="3842" max="3842" width="2.140625" style="1" hidden="1"/>
    <col min="3843" max="3843" width="10" style="1" hidden="1"/>
    <col min="3844" max="3844" width="15.85546875" style="1" hidden="1"/>
    <col min="3845" max="3855" width="10.85546875" style="1" hidden="1"/>
    <col min="3856" max="3856" width="15.42578125" style="1" hidden="1"/>
    <col min="3857" max="3857" width="35" style="1" hidden="1"/>
    <col min="3858" max="3858" width="4.42578125" style="1" hidden="1"/>
    <col min="3859" max="3862" width="9.140625" style="1" hidden="1"/>
    <col min="3863" max="3863" width="10" style="1" hidden="1"/>
    <col min="3864" max="3864" width="10.140625" style="1" hidden="1"/>
    <col min="3865" max="3865" width="9.140625" style="1" hidden="1"/>
    <col min="3866" max="3866" width="31.7109375" style="1" hidden="1"/>
    <col min="3867" max="3872" width="9.140625" style="1" hidden="1"/>
    <col min="3873" max="3873" width="11" style="1" hidden="1"/>
    <col min="3874" max="4096" width="9.140625" style="1" hidden="1"/>
    <col min="4097" max="4097" width="25" style="1" hidden="1"/>
    <col min="4098" max="4098" width="2.140625" style="1" hidden="1"/>
    <col min="4099" max="4099" width="10" style="1" hidden="1"/>
    <col min="4100" max="4100" width="15.85546875" style="1" hidden="1"/>
    <col min="4101" max="4111" width="10.85546875" style="1" hidden="1"/>
    <col min="4112" max="4112" width="15.42578125" style="1" hidden="1"/>
    <col min="4113" max="4113" width="35" style="1" hidden="1"/>
    <col min="4114" max="4114" width="4.42578125" style="1" hidden="1"/>
    <col min="4115" max="4118" width="9.140625" style="1" hidden="1"/>
    <col min="4119" max="4119" width="10" style="1" hidden="1"/>
    <col min="4120" max="4120" width="10.140625" style="1" hidden="1"/>
    <col min="4121" max="4121" width="9.140625" style="1" hidden="1"/>
    <col min="4122" max="4122" width="31.7109375" style="1" hidden="1"/>
    <col min="4123" max="4128" width="9.140625" style="1" hidden="1"/>
    <col min="4129" max="4129" width="11" style="1" hidden="1"/>
    <col min="4130" max="4352" width="9.140625" style="1" hidden="1"/>
    <col min="4353" max="4353" width="25" style="1" hidden="1"/>
    <col min="4354" max="4354" width="2.140625" style="1" hidden="1"/>
    <col min="4355" max="4355" width="10" style="1" hidden="1"/>
    <col min="4356" max="4356" width="15.85546875" style="1" hidden="1"/>
    <col min="4357" max="4367" width="10.85546875" style="1" hidden="1"/>
    <col min="4368" max="4368" width="15.42578125" style="1" hidden="1"/>
    <col min="4369" max="4369" width="35" style="1" hidden="1"/>
    <col min="4370" max="4370" width="4.42578125" style="1" hidden="1"/>
    <col min="4371" max="4374" width="9.140625" style="1" hidden="1"/>
    <col min="4375" max="4375" width="10" style="1" hidden="1"/>
    <col min="4376" max="4376" width="10.140625" style="1" hidden="1"/>
    <col min="4377" max="4377" width="9.140625" style="1" hidden="1"/>
    <col min="4378" max="4378" width="31.7109375" style="1" hidden="1"/>
    <col min="4379" max="4384" width="9.140625" style="1" hidden="1"/>
    <col min="4385" max="4385" width="11" style="1" hidden="1"/>
    <col min="4386" max="4608" width="9.140625" style="1" hidden="1"/>
    <col min="4609" max="4609" width="25" style="1" hidden="1"/>
    <col min="4610" max="4610" width="2.140625" style="1" hidden="1"/>
    <col min="4611" max="4611" width="10" style="1" hidden="1"/>
    <col min="4612" max="4612" width="15.85546875" style="1" hidden="1"/>
    <col min="4613" max="4623" width="10.85546875" style="1" hidden="1"/>
    <col min="4624" max="4624" width="15.42578125" style="1" hidden="1"/>
    <col min="4625" max="4625" width="35" style="1" hidden="1"/>
    <col min="4626" max="4626" width="4.42578125" style="1" hidden="1"/>
    <col min="4627" max="4630" width="9.140625" style="1" hidden="1"/>
    <col min="4631" max="4631" width="10" style="1" hidden="1"/>
    <col min="4632" max="4632" width="10.140625" style="1" hidden="1"/>
    <col min="4633" max="4633" width="9.140625" style="1" hidden="1"/>
    <col min="4634" max="4634" width="31.7109375" style="1" hidden="1"/>
    <col min="4635" max="4640" width="9.140625" style="1" hidden="1"/>
    <col min="4641" max="4641" width="11" style="1" hidden="1"/>
    <col min="4642" max="4864" width="9.140625" style="1" hidden="1"/>
    <col min="4865" max="4865" width="25" style="1" hidden="1"/>
    <col min="4866" max="4866" width="2.140625" style="1" hidden="1"/>
    <col min="4867" max="4867" width="10" style="1" hidden="1"/>
    <col min="4868" max="4868" width="15.85546875" style="1" hidden="1"/>
    <col min="4869" max="4879" width="10.85546875" style="1" hidden="1"/>
    <col min="4880" max="4880" width="15.42578125" style="1" hidden="1"/>
    <col min="4881" max="4881" width="35" style="1" hidden="1"/>
    <col min="4882" max="4882" width="4.42578125" style="1" hidden="1"/>
    <col min="4883" max="4886" width="9.140625" style="1" hidden="1"/>
    <col min="4887" max="4887" width="10" style="1" hidden="1"/>
    <col min="4888" max="4888" width="10.140625" style="1" hidden="1"/>
    <col min="4889" max="4889" width="9.140625" style="1" hidden="1"/>
    <col min="4890" max="4890" width="31.7109375" style="1" hidden="1"/>
    <col min="4891" max="4896" width="9.140625" style="1" hidden="1"/>
    <col min="4897" max="4897" width="11" style="1" hidden="1"/>
    <col min="4898" max="5120" width="9.140625" style="1" hidden="1"/>
    <col min="5121" max="5121" width="25" style="1" hidden="1"/>
    <col min="5122" max="5122" width="2.140625" style="1" hidden="1"/>
    <col min="5123" max="5123" width="10" style="1" hidden="1"/>
    <col min="5124" max="5124" width="15.85546875" style="1" hidden="1"/>
    <col min="5125" max="5135" width="10.85546875" style="1" hidden="1"/>
    <col min="5136" max="5136" width="15.42578125" style="1" hidden="1"/>
    <col min="5137" max="5137" width="35" style="1" hidden="1"/>
    <col min="5138" max="5138" width="4.42578125" style="1" hidden="1"/>
    <col min="5139" max="5142" width="9.140625" style="1" hidden="1"/>
    <col min="5143" max="5143" width="10" style="1" hidden="1"/>
    <col min="5144" max="5144" width="10.140625" style="1" hidden="1"/>
    <col min="5145" max="5145" width="9.140625" style="1" hidden="1"/>
    <col min="5146" max="5146" width="31.7109375" style="1" hidden="1"/>
    <col min="5147" max="5152" width="9.140625" style="1" hidden="1"/>
    <col min="5153" max="5153" width="11" style="1" hidden="1"/>
    <col min="5154" max="5376" width="9.140625" style="1" hidden="1"/>
    <col min="5377" max="5377" width="25" style="1" hidden="1"/>
    <col min="5378" max="5378" width="2.140625" style="1" hidden="1"/>
    <col min="5379" max="5379" width="10" style="1" hidden="1"/>
    <col min="5380" max="5380" width="15.85546875" style="1" hidden="1"/>
    <col min="5381" max="5391" width="10.85546875" style="1" hidden="1"/>
    <col min="5392" max="5392" width="15.42578125" style="1" hidden="1"/>
    <col min="5393" max="5393" width="35" style="1" hidden="1"/>
    <col min="5394" max="5394" width="4.42578125" style="1" hidden="1"/>
    <col min="5395" max="5398" width="9.140625" style="1" hidden="1"/>
    <col min="5399" max="5399" width="10" style="1" hidden="1"/>
    <col min="5400" max="5400" width="10.140625" style="1" hidden="1"/>
    <col min="5401" max="5401" width="9.140625" style="1" hidden="1"/>
    <col min="5402" max="5402" width="31.7109375" style="1" hidden="1"/>
    <col min="5403" max="5408" width="9.140625" style="1" hidden="1"/>
    <col min="5409" max="5409" width="11" style="1" hidden="1"/>
    <col min="5410" max="5632" width="9.140625" style="1" hidden="1"/>
    <col min="5633" max="5633" width="25" style="1" hidden="1"/>
    <col min="5634" max="5634" width="2.140625" style="1" hidden="1"/>
    <col min="5635" max="5635" width="10" style="1" hidden="1"/>
    <col min="5636" max="5636" width="15.85546875" style="1" hidden="1"/>
    <col min="5637" max="5647" width="10.85546875" style="1" hidden="1"/>
    <col min="5648" max="5648" width="15.42578125" style="1" hidden="1"/>
    <col min="5649" max="5649" width="35" style="1" hidden="1"/>
    <col min="5650" max="5650" width="4.42578125" style="1" hidden="1"/>
    <col min="5651" max="5654" width="9.140625" style="1" hidden="1"/>
    <col min="5655" max="5655" width="10" style="1" hidden="1"/>
    <col min="5656" max="5656" width="10.140625" style="1" hidden="1"/>
    <col min="5657" max="5657" width="9.140625" style="1" hidden="1"/>
    <col min="5658" max="5658" width="31.7109375" style="1" hidden="1"/>
    <col min="5659" max="5664" width="9.140625" style="1" hidden="1"/>
    <col min="5665" max="5665" width="11" style="1" hidden="1"/>
    <col min="5666" max="5888" width="9.140625" style="1" hidden="1"/>
    <col min="5889" max="5889" width="25" style="1" hidden="1"/>
    <col min="5890" max="5890" width="2.140625" style="1" hidden="1"/>
    <col min="5891" max="5891" width="10" style="1" hidden="1"/>
    <col min="5892" max="5892" width="15.85546875" style="1" hidden="1"/>
    <col min="5893" max="5903" width="10.85546875" style="1" hidden="1"/>
    <col min="5904" max="5904" width="15.42578125" style="1" hidden="1"/>
    <col min="5905" max="5905" width="35" style="1" hidden="1"/>
    <col min="5906" max="5906" width="4.42578125" style="1" hidden="1"/>
    <col min="5907" max="5910" width="9.140625" style="1" hidden="1"/>
    <col min="5911" max="5911" width="10" style="1" hidden="1"/>
    <col min="5912" max="5912" width="10.140625" style="1" hidden="1"/>
    <col min="5913" max="5913" width="9.140625" style="1" hidden="1"/>
    <col min="5914" max="5914" width="31.7109375" style="1" hidden="1"/>
    <col min="5915" max="5920" width="9.140625" style="1" hidden="1"/>
    <col min="5921" max="5921" width="11" style="1" hidden="1"/>
    <col min="5922" max="6144" width="9.140625" style="1" hidden="1"/>
    <col min="6145" max="6145" width="25" style="1" hidden="1"/>
    <col min="6146" max="6146" width="2.140625" style="1" hidden="1"/>
    <col min="6147" max="6147" width="10" style="1" hidden="1"/>
    <col min="6148" max="6148" width="15.85546875" style="1" hidden="1"/>
    <col min="6149" max="6159" width="10.85546875" style="1" hidden="1"/>
    <col min="6160" max="6160" width="15.42578125" style="1" hidden="1"/>
    <col min="6161" max="6161" width="35" style="1" hidden="1"/>
    <col min="6162" max="6162" width="4.42578125" style="1" hidden="1"/>
    <col min="6163" max="6166" width="9.140625" style="1" hidden="1"/>
    <col min="6167" max="6167" width="10" style="1" hidden="1"/>
    <col min="6168" max="6168" width="10.140625" style="1" hidden="1"/>
    <col min="6169" max="6169" width="9.140625" style="1" hidden="1"/>
    <col min="6170" max="6170" width="31.7109375" style="1" hidden="1"/>
    <col min="6171" max="6176" width="9.140625" style="1" hidden="1"/>
    <col min="6177" max="6177" width="11" style="1" hidden="1"/>
    <col min="6178" max="6400" width="9.140625" style="1" hidden="1"/>
    <col min="6401" max="6401" width="25" style="1" hidden="1"/>
    <col min="6402" max="6402" width="2.140625" style="1" hidden="1"/>
    <col min="6403" max="6403" width="10" style="1" hidden="1"/>
    <col min="6404" max="6404" width="15.85546875" style="1" hidden="1"/>
    <col min="6405" max="6415" width="10.85546875" style="1" hidden="1"/>
    <col min="6416" max="6416" width="15.42578125" style="1" hidden="1"/>
    <col min="6417" max="6417" width="35" style="1" hidden="1"/>
    <col min="6418" max="6418" width="4.42578125" style="1" hidden="1"/>
    <col min="6419" max="6422" width="9.140625" style="1" hidden="1"/>
    <col min="6423" max="6423" width="10" style="1" hidden="1"/>
    <col min="6424" max="6424" width="10.140625" style="1" hidden="1"/>
    <col min="6425" max="6425" width="9.140625" style="1" hidden="1"/>
    <col min="6426" max="6426" width="31.7109375" style="1" hidden="1"/>
    <col min="6427" max="6432" width="9.140625" style="1" hidden="1"/>
    <col min="6433" max="6433" width="11" style="1" hidden="1"/>
    <col min="6434" max="6656" width="9.140625" style="1" hidden="1"/>
    <col min="6657" max="6657" width="25" style="1" hidden="1"/>
    <col min="6658" max="6658" width="2.140625" style="1" hidden="1"/>
    <col min="6659" max="6659" width="10" style="1" hidden="1"/>
    <col min="6660" max="6660" width="15.85546875" style="1" hidden="1"/>
    <col min="6661" max="6671" width="10.85546875" style="1" hidden="1"/>
    <col min="6672" max="6672" width="15.42578125" style="1" hidden="1"/>
    <col min="6673" max="6673" width="35" style="1" hidden="1"/>
    <col min="6674" max="6674" width="4.42578125" style="1" hidden="1"/>
    <col min="6675" max="6678" width="9.140625" style="1" hidden="1"/>
    <col min="6679" max="6679" width="10" style="1" hidden="1"/>
    <col min="6680" max="6680" width="10.140625" style="1" hidden="1"/>
    <col min="6681" max="6681" width="9.140625" style="1" hidden="1"/>
    <col min="6682" max="6682" width="31.7109375" style="1" hidden="1"/>
    <col min="6683" max="6688" width="9.140625" style="1" hidden="1"/>
    <col min="6689" max="6689" width="11" style="1" hidden="1"/>
    <col min="6690" max="6912" width="9.140625" style="1" hidden="1"/>
    <col min="6913" max="6913" width="25" style="1" hidden="1"/>
    <col min="6914" max="6914" width="2.140625" style="1" hidden="1"/>
    <col min="6915" max="6915" width="10" style="1" hidden="1"/>
    <col min="6916" max="6916" width="15.85546875" style="1" hidden="1"/>
    <col min="6917" max="6927" width="10.85546875" style="1" hidden="1"/>
    <col min="6928" max="6928" width="15.42578125" style="1" hidden="1"/>
    <col min="6929" max="6929" width="35" style="1" hidden="1"/>
    <col min="6930" max="6930" width="4.42578125" style="1" hidden="1"/>
    <col min="6931" max="6934" width="9.140625" style="1" hidden="1"/>
    <col min="6935" max="6935" width="10" style="1" hidden="1"/>
    <col min="6936" max="6936" width="10.140625" style="1" hidden="1"/>
    <col min="6937" max="6937" width="9.140625" style="1" hidden="1"/>
    <col min="6938" max="6938" width="31.7109375" style="1" hidden="1"/>
    <col min="6939" max="6944" width="9.140625" style="1" hidden="1"/>
    <col min="6945" max="6945" width="11" style="1" hidden="1"/>
    <col min="6946" max="7168" width="9.140625" style="1" hidden="1"/>
    <col min="7169" max="7169" width="25" style="1" hidden="1"/>
    <col min="7170" max="7170" width="2.140625" style="1" hidden="1"/>
    <col min="7171" max="7171" width="10" style="1" hidden="1"/>
    <col min="7172" max="7172" width="15.85546875" style="1" hidden="1"/>
    <col min="7173" max="7183" width="10.85546875" style="1" hidden="1"/>
    <col min="7184" max="7184" width="15.42578125" style="1" hidden="1"/>
    <col min="7185" max="7185" width="35" style="1" hidden="1"/>
    <col min="7186" max="7186" width="4.42578125" style="1" hidden="1"/>
    <col min="7187" max="7190" width="9.140625" style="1" hidden="1"/>
    <col min="7191" max="7191" width="10" style="1" hidden="1"/>
    <col min="7192" max="7192" width="10.140625" style="1" hidden="1"/>
    <col min="7193" max="7193" width="9.140625" style="1" hidden="1"/>
    <col min="7194" max="7194" width="31.7109375" style="1" hidden="1"/>
    <col min="7195" max="7200" width="9.140625" style="1" hidden="1"/>
    <col min="7201" max="7201" width="11" style="1" hidden="1"/>
    <col min="7202" max="7424" width="9.140625" style="1" hidden="1"/>
    <col min="7425" max="7425" width="25" style="1" hidden="1"/>
    <col min="7426" max="7426" width="2.140625" style="1" hidden="1"/>
    <col min="7427" max="7427" width="10" style="1" hidden="1"/>
    <col min="7428" max="7428" width="15.85546875" style="1" hidden="1"/>
    <col min="7429" max="7439" width="10.85546875" style="1" hidden="1"/>
    <col min="7440" max="7440" width="15.42578125" style="1" hidden="1"/>
    <col min="7441" max="7441" width="35" style="1" hidden="1"/>
    <col min="7442" max="7442" width="4.42578125" style="1" hidden="1"/>
    <col min="7443" max="7446" width="9.140625" style="1" hidden="1"/>
    <col min="7447" max="7447" width="10" style="1" hidden="1"/>
    <col min="7448" max="7448" width="10.140625" style="1" hidden="1"/>
    <col min="7449" max="7449" width="9.140625" style="1" hidden="1"/>
    <col min="7450" max="7450" width="31.7109375" style="1" hidden="1"/>
    <col min="7451" max="7456" width="9.140625" style="1" hidden="1"/>
    <col min="7457" max="7457" width="11" style="1" hidden="1"/>
    <col min="7458" max="7680" width="9.140625" style="1" hidden="1"/>
    <col min="7681" max="7681" width="25" style="1" hidden="1"/>
    <col min="7682" max="7682" width="2.140625" style="1" hidden="1"/>
    <col min="7683" max="7683" width="10" style="1" hidden="1"/>
    <col min="7684" max="7684" width="15.85546875" style="1" hidden="1"/>
    <col min="7685" max="7695" width="10.85546875" style="1" hidden="1"/>
    <col min="7696" max="7696" width="15.42578125" style="1" hidden="1"/>
    <col min="7697" max="7697" width="35" style="1" hidden="1"/>
    <col min="7698" max="7698" width="4.42578125" style="1" hidden="1"/>
    <col min="7699" max="7702" width="9.140625" style="1" hidden="1"/>
    <col min="7703" max="7703" width="10" style="1" hidden="1"/>
    <col min="7704" max="7704" width="10.140625" style="1" hidden="1"/>
    <col min="7705" max="7705" width="9.140625" style="1" hidden="1"/>
    <col min="7706" max="7706" width="31.7109375" style="1" hidden="1"/>
    <col min="7707" max="7712" width="9.140625" style="1" hidden="1"/>
    <col min="7713" max="7713" width="11" style="1" hidden="1"/>
    <col min="7714" max="7936" width="9.140625" style="1" hidden="1"/>
    <col min="7937" max="7937" width="25" style="1" hidden="1"/>
    <col min="7938" max="7938" width="2.140625" style="1" hidden="1"/>
    <col min="7939" max="7939" width="10" style="1" hidden="1"/>
    <col min="7940" max="7940" width="15.85546875" style="1" hidden="1"/>
    <col min="7941" max="7951" width="10.85546875" style="1" hidden="1"/>
    <col min="7952" max="7952" width="15.42578125" style="1" hidden="1"/>
    <col min="7953" max="7953" width="35" style="1" hidden="1"/>
    <col min="7954" max="7954" width="4.42578125" style="1" hidden="1"/>
    <col min="7955" max="7958" width="9.140625" style="1" hidden="1"/>
    <col min="7959" max="7959" width="10" style="1" hidden="1"/>
    <col min="7960" max="7960" width="10.140625" style="1" hidden="1"/>
    <col min="7961" max="7961" width="9.140625" style="1" hidden="1"/>
    <col min="7962" max="7962" width="31.7109375" style="1" hidden="1"/>
    <col min="7963" max="7968" width="9.140625" style="1" hidden="1"/>
    <col min="7969" max="7969" width="11" style="1" hidden="1"/>
    <col min="7970" max="8192" width="9.140625" style="1" hidden="1"/>
    <col min="8193" max="8193" width="25" style="1" hidden="1"/>
    <col min="8194" max="8194" width="2.140625" style="1" hidden="1"/>
    <col min="8195" max="8195" width="10" style="1" hidden="1"/>
    <col min="8196" max="8196" width="15.85546875" style="1" hidden="1"/>
    <col min="8197" max="8207" width="10.85546875" style="1" hidden="1"/>
    <col min="8208" max="8208" width="15.42578125" style="1" hidden="1"/>
    <col min="8209" max="8209" width="35" style="1" hidden="1"/>
    <col min="8210" max="8210" width="4.42578125" style="1" hidden="1"/>
    <col min="8211" max="8214" width="9.140625" style="1" hidden="1"/>
    <col min="8215" max="8215" width="10" style="1" hidden="1"/>
    <col min="8216" max="8216" width="10.140625" style="1" hidden="1"/>
    <col min="8217" max="8217" width="9.140625" style="1" hidden="1"/>
    <col min="8218" max="8218" width="31.7109375" style="1" hidden="1"/>
    <col min="8219" max="8224" width="9.140625" style="1" hidden="1"/>
    <col min="8225" max="8225" width="11" style="1" hidden="1"/>
    <col min="8226" max="8448" width="9.140625" style="1" hidden="1"/>
    <col min="8449" max="8449" width="25" style="1" hidden="1"/>
    <col min="8450" max="8450" width="2.140625" style="1" hidden="1"/>
    <col min="8451" max="8451" width="10" style="1" hidden="1"/>
    <col min="8452" max="8452" width="15.85546875" style="1" hidden="1"/>
    <col min="8453" max="8463" width="10.85546875" style="1" hidden="1"/>
    <col min="8464" max="8464" width="15.42578125" style="1" hidden="1"/>
    <col min="8465" max="8465" width="35" style="1" hidden="1"/>
    <col min="8466" max="8466" width="4.42578125" style="1" hidden="1"/>
    <col min="8467" max="8470" width="9.140625" style="1" hidden="1"/>
    <col min="8471" max="8471" width="10" style="1" hidden="1"/>
    <col min="8472" max="8472" width="10.140625" style="1" hidden="1"/>
    <col min="8473" max="8473" width="9.140625" style="1" hidden="1"/>
    <col min="8474" max="8474" width="31.7109375" style="1" hidden="1"/>
    <col min="8475" max="8480" width="9.140625" style="1" hidden="1"/>
    <col min="8481" max="8481" width="11" style="1" hidden="1"/>
    <col min="8482" max="8704" width="9.140625" style="1" hidden="1"/>
    <col min="8705" max="8705" width="25" style="1" hidden="1"/>
    <col min="8706" max="8706" width="2.140625" style="1" hidden="1"/>
    <col min="8707" max="8707" width="10" style="1" hidden="1"/>
    <col min="8708" max="8708" width="15.85546875" style="1" hidden="1"/>
    <col min="8709" max="8719" width="10.85546875" style="1" hidden="1"/>
    <col min="8720" max="8720" width="15.42578125" style="1" hidden="1"/>
    <col min="8721" max="8721" width="35" style="1" hidden="1"/>
    <col min="8722" max="8722" width="4.42578125" style="1" hidden="1"/>
    <col min="8723" max="8726" width="9.140625" style="1" hidden="1"/>
    <col min="8727" max="8727" width="10" style="1" hidden="1"/>
    <col min="8728" max="8728" width="10.140625" style="1" hidden="1"/>
    <col min="8729" max="8729" width="9.140625" style="1" hidden="1"/>
    <col min="8730" max="8730" width="31.7109375" style="1" hidden="1"/>
    <col min="8731" max="8736" width="9.140625" style="1" hidden="1"/>
    <col min="8737" max="8737" width="11" style="1" hidden="1"/>
    <col min="8738" max="8960" width="9.140625" style="1" hidden="1"/>
    <col min="8961" max="8961" width="25" style="1" hidden="1"/>
    <col min="8962" max="8962" width="2.140625" style="1" hidden="1"/>
    <col min="8963" max="8963" width="10" style="1" hidden="1"/>
    <col min="8964" max="8964" width="15.85546875" style="1" hidden="1"/>
    <col min="8965" max="8975" width="10.85546875" style="1" hidden="1"/>
    <col min="8976" max="8976" width="15.42578125" style="1" hidden="1"/>
    <col min="8977" max="8977" width="35" style="1" hidden="1"/>
    <col min="8978" max="8978" width="4.42578125" style="1" hidden="1"/>
    <col min="8979" max="8982" width="9.140625" style="1" hidden="1"/>
    <col min="8983" max="8983" width="10" style="1" hidden="1"/>
    <col min="8984" max="8984" width="10.140625" style="1" hidden="1"/>
    <col min="8985" max="8985" width="9.140625" style="1" hidden="1"/>
    <col min="8986" max="8986" width="31.7109375" style="1" hidden="1"/>
    <col min="8987" max="8992" width="9.140625" style="1" hidden="1"/>
    <col min="8993" max="8993" width="11" style="1" hidden="1"/>
    <col min="8994" max="9216" width="9.140625" style="1" hidden="1"/>
    <col min="9217" max="9217" width="25" style="1" hidden="1"/>
    <col min="9218" max="9218" width="2.140625" style="1" hidden="1"/>
    <col min="9219" max="9219" width="10" style="1" hidden="1"/>
    <col min="9220" max="9220" width="15.85546875" style="1" hidden="1"/>
    <col min="9221" max="9231" width="10.85546875" style="1" hidden="1"/>
    <col min="9232" max="9232" width="15.42578125" style="1" hidden="1"/>
    <col min="9233" max="9233" width="35" style="1" hidden="1"/>
    <col min="9234" max="9234" width="4.42578125" style="1" hidden="1"/>
    <col min="9235" max="9238" width="9.140625" style="1" hidden="1"/>
    <col min="9239" max="9239" width="10" style="1" hidden="1"/>
    <col min="9240" max="9240" width="10.140625" style="1" hidden="1"/>
    <col min="9241" max="9241" width="9.140625" style="1" hidden="1"/>
    <col min="9242" max="9242" width="31.7109375" style="1" hidden="1"/>
    <col min="9243" max="9248" width="9.140625" style="1" hidden="1"/>
    <col min="9249" max="9249" width="11" style="1" hidden="1"/>
    <col min="9250" max="9472" width="9.140625" style="1" hidden="1"/>
    <col min="9473" max="9473" width="25" style="1" hidden="1"/>
    <col min="9474" max="9474" width="2.140625" style="1" hidden="1"/>
    <col min="9475" max="9475" width="10" style="1" hidden="1"/>
    <col min="9476" max="9476" width="15.85546875" style="1" hidden="1"/>
    <col min="9477" max="9487" width="10.85546875" style="1" hidden="1"/>
    <col min="9488" max="9488" width="15.42578125" style="1" hidden="1"/>
    <col min="9489" max="9489" width="35" style="1" hidden="1"/>
    <col min="9490" max="9490" width="4.42578125" style="1" hidden="1"/>
    <col min="9491" max="9494" width="9.140625" style="1" hidden="1"/>
    <col min="9495" max="9495" width="10" style="1" hidden="1"/>
    <col min="9496" max="9496" width="10.140625" style="1" hidden="1"/>
    <col min="9497" max="9497" width="9.140625" style="1" hidden="1"/>
    <col min="9498" max="9498" width="31.7109375" style="1" hidden="1"/>
    <col min="9499" max="9504" width="9.140625" style="1" hidden="1"/>
    <col min="9505" max="9505" width="11" style="1" hidden="1"/>
    <col min="9506" max="9728" width="9.140625" style="1" hidden="1"/>
    <col min="9729" max="9729" width="25" style="1" hidden="1"/>
    <col min="9730" max="9730" width="2.140625" style="1" hidden="1"/>
    <col min="9731" max="9731" width="10" style="1" hidden="1"/>
    <col min="9732" max="9732" width="15.85546875" style="1" hidden="1"/>
    <col min="9733" max="9743" width="10.85546875" style="1" hidden="1"/>
    <col min="9744" max="9744" width="15.42578125" style="1" hidden="1"/>
    <col min="9745" max="9745" width="35" style="1" hidden="1"/>
    <col min="9746" max="9746" width="4.42578125" style="1" hidden="1"/>
    <col min="9747" max="9750" width="9.140625" style="1" hidden="1"/>
    <col min="9751" max="9751" width="10" style="1" hidden="1"/>
    <col min="9752" max="9752" width="10.140625" style="1" hidden="1"/>
    <col min="9753" max="9753" width="9.140625" style="1" hidden="1"/>
    <col min="9754" max="9754" width="31.7109375" style="1" hidden="1"/>
    <col min="9755" max="9760" width="9.140625" style="1" hidden="1"/>
    <col min="9761" max="9761" width="11" style="1" hidden="1"/>
    <col min="9762" max="9984" width="9.140625" style="1" hidden="1"/>
    <col min="9985" max="9985" width="25" style="1" hidden="1"/>
    <col min="9986" max="9986" width="2.140625" style="1" hidden="1"/>
    <col min="9987" max="9987" width="10" style="1" hidden="1"/>
    <col min="9988" max="9988" width="15.85546875" style="1" hidden="1"/>
    <col min="9989" max="9999" width="10.85546875" style="1" hidden="1"/>
    <col min="10000" max="10000" width="15.42578125" style="1" hidden="1"/>
    <col min="10001" max="10001" width="35" style="1" hidden="1"/>
    <col min="10002" max="10002" width="4.42578125" style="1" hidden="1"/>
    <col min="10003" max="10006" width="9.140625" style="1" hidden="1"/>
    <col min="10007" max="10007" width="10" style="1" hidden="1"/>
    <col min="10008" max="10008" width="10.140625" style="1" hidden="1"/>
    <col min="10009" max="10009" width="9.140625" style="1" hidden="1"/>
    <col min="10010" max="10010" width="31.7109375" style="1" hidden="1"/>
    <col min="10011" max="10016" width="9.140625" style="1" hidden="1"/>
    <col min="10017" max="10017" width="11" style="1" hidden="1"/>
    <col min="10018" max="10240" width="9.140625" style="1" hidden="1"/>
    <col min="10241" max="10241" width="25" style="1" hidden="1"/>
    <col min="10242" max="10242" width="2.140625" style="1" hidden="1"/>
    <col min="10243" max="10243" width="10" style="1" hidden="1"/>
    <col min="10244" max="10244" width="15.85546875" style="1" hidden="1"/>
    <col min="10245" max="10255" width="10.85546875" style="1" hidden="1"/>
    <col min="10256" max="10256" width="15.42578125" style="1" hidden="1"/>
    <col min="10257" max="10257" width="35" style="1" hidden="1"/>
    <col min="10258" max="10258" width="4.42578125" style="1" hidden="1"/>
    <col min="10259" max="10262" width="9.140625" style="1" hidden="1"/>
    <col min="10263" max="10263" width="10" style="1" hidden="1"/>
    <col min="10264" max="10264" width="10.140625" style="1" hidden="1"/>
    <col min="10265" max="10265" width="9.140625" style="1" hidden="1"/>
    <col min="10266" max="10266" width="31.7109375" style="1" hidden="1"/>
    <col min="10267" max="10272" width="9.140625" style="1" hidden="1"/>
    <col min="10273" max="10273" width="11" style="1" hidden="1"/>
    <col min="10274" max="10496" width="9.140625" style="1" hidden="1"/>
    <col min="10497" max="10497" width="25" style="1" hidden="1"/>
    <col min="10498" max="10498" width="2.140625" style="1" hidden="1"/>
    <col min="10499" max="10499" width="10" style="1" hidden="1"/>
    <col min="10500" max="10500" width="15.85546875" style="1" hidden="1"/>
    <col min="10501" max="10511" width="10.85546875" style="1" hidden="1"/>
    <col min="10512" max="10512" width="15.42578125" style="1" hidden="1"/>
    <col min="10513" max="10513" width="35" style="1" hidden="1"/>
    <col min="10514" max="10514" width="4.42578125" style="1" hidden="1"/>
    <col min="10515" max="10518" width="9.140625" style="1" hidden="1"/>
    <col min="10519" max="10519" width="10" style="1" hidden="1"/>
    <col min="10520" max="10520" width="10.140625" style="1" hidden="1"/>
    <col min="10521" max="10521" width="9.140625" style="1" hidden="1"/>
    <col min="10522" max="10522" width="31.7109375" style="1" hidden="1"/>
    <col min="10523" max="10528" width="9.140625" style="1" hidden="1"/>
    <col min="10529" max="10529" width="11" style="1" hidden="1"/>
    <col min="10530" max="10752" width="9.140625" style="1" hidden="1"/>
    <col min="10753" max="10753" width="25" style="1" hidden="1"/>
    <col min="10754" max="10754" width="2.140625" style="1" hidden="1"/>
    <col min="10755" max="10755" width="10" style="1" hidden="1"/>
    <col min="10756" max="10756" width="15.85546875" style="1" hidden="1"/>
    <col min="10757" max="10767" width="10.85546875" style="1" hidden="1"/>
    <col min="10768" max="10768" width="15.42578125" style="1" hidden="1"/>
    <col min="10769" max="10769" width="35" style="1" hidden="1"/>
    <col min="10770" max="10770" width="4.42578125" style="1" hidden="1"/>
    <col min="10771" max="10774" width="9.140625" style="1" hidden="1"/>
    <col min="10775" max="10775" width="10" style="1" hidden="1"/>
    <col min="10776" max="10776" width="10.140625" style="1" hidden="1"/>
    <col min="10777" max="10777" width="9.140625" style="1" hidden="1"/>
    <col min="10778" max="10778" width="31.7109375" style="1" hidden="1"/>
    <col min="10779" max="10784" width="9.140625" style="1" hidden="1"/>
    <col min="10785" max="10785" width="11" style="1" hidden="1"/>
    <col min="10786" max="11008" width="9.140625" style="1" hidden="1"/>
    <col min="11009" max="11009" width="25" style="1" hidden="1"/>
    <col min="11010" max="11010" width="2.140625" style="1" hidden="1"/>
    <col min="11011" max="11011" width="10" style="1" hidden="1"/>
    <col min="11012" max="11012" width="15.85546875" style="1" hidden="1"/>
    <col min="11013" max="11023" width="10.85546875" style="1" hidden="1"/>
    <col min="11024" max="11024" width="15.42578125" style="1" hidden="1"/>
    <col min="11025" max="11025" width="35" style="1" hidden="1"/>
    <col min="11026" max="11026" width="4.42578125" style="1" hidden="1"/>
    <col min="11027" max="11030" width="9.140625" style="1" hidden="1"/>
    <col min="11031" max="11031" width="10" style="1" hidden="1"/>
    <col min="11032" max="11032" width="10.140625" style="1" hidden="1"/>
    <col min="11033" max="11033" width="9.140625" style="1" hidden="1"/>
    <col min="11034" max="11034" width="31.7109375" style="1" hidden="1"/>
    <col min="11035" max="11040" width="9.140625" style="1" hidden="1"/>
    <col min="11041" max="11041" width="11" style="1" hidden="1"/>
    <col min="11042" max="11264" width="9.140625" style="1" hidden="1"/>
    <col min="11265" max="11265" width="25" style="1" hidden="1"/>
    <col min="11266" max="11266" width="2.140625" style="1" hidden="1"/>
    <col min="11267" max="11267" width="10" style="1" hidden="1"/>
    <col min="11268" max="11268" width="15.85546875" style="1" hidden="1"/>
    <col min="11269" max="11279" width="10.85546875" style="1" hidden="1"/>
    <col min="11280" max="11280" width="15.42578125" style="1" hidden="1"/>
    <col min="11281" max="11281" width="35" style="1" hidden="1"/>
    <col min="11282" max="11282" width="4.42578125" style="1" hidden="1"/>
    <col min="11283" max="11286" width="9.140625" style="1" hidden="1"/>
    <col min="11287" max="11287" width="10" style="1" hidden="1"/>
    <col min="11288" max="11288" width="10.140625" style="1" hidden="1"/>
    <col min="11289" max="11289" width="9.140625" style="1" hidden="1"/>
    <col min="11290" max="11290" width="31.7109375" style="1" hidden="1"/>
    <col min="11291" max="11296" width="9.140625" style="1" hidden="1"/>
    <col min="11297" max="11297" width="11" style="1" hidden="1"/>
    <col min="11298" max="11520" width="9.140625" style="1" hidden="1"/>
    <col min="11521" max="11521" width="25" style="1" hidden="1"/>
    <col min="11522" max="11522" width="2.140625" style="1" hidden="1"/>
    <col min="11523" max="11523" width="10" style="1" hidden="1"/>
    <col min="11524" max="11524" width="15.85546875" style="1" hidden="1"/>
    <col min="11525" max="11535" width="10.85546875" style="1" hidden="1"/>
    <col min="11536" max="11536" width="15.42578125" style="1" hidden="1"/>
    <col min="11537" max="11537" width="35" style="1" hidden="1"/>
    <col min="11538" max="11538" width="4.42578125" style="1" hidden="1"/>
    <col min="11539" max="11542" width="9.140625" style="1" hidden="1"/>
    <col min="11543" max="11543" width="10" style="1" hidden="1"/>
    <col min="11544" max="11544" width="10.140625" style="1" hidden="1"/>
    <col min="11545" max="11545" width="9.140625" style="1" hidden="1"/>
    <col min="11546" max="11546" width="31.7109375" style="1" hidden="1"/>
    <col min="11547" max="11552" width="9.140625" style="1" hidden="1"/>
    <col min="11553" max="11553" width="11" style="1" hidden="1"/>
    <col min="11554" max="11776" width="9.140625" style="1" hidden="1"/>
    <col min="11777" max="11777" width="25" style="1" hidden="1"/>
    <col min="11778" max="11778" width="2.140625" style="1" hidden="1"/>
    <col min="11779" max="11779" width="10" style="1" hidden="1"/>
    <col min="11780" max="11780" width="15.85546875" style="1" hidden="1"/>
    <col min="11781" max="11791" width="10.85546875" style="1" hidden="1"/>
    <col min="11792" max="11792" width="15.42578125" style="1" hidden="1"/>
    <col min="11793" max="11793" width="35" style="1" hidden="1"/>
    <col min="11794" max="11794" width="4.42578125" style="1" hidden="1"/>
    <col min="11795" max="11798" width="9.140625" style="1" hidden="1"/>
    <col min="11799" max="11799" width="10" style="1" hidden="1"/>
    <col min="11800" max="11800" width="10.140625" style="1" hidden="1"/>
    <col min="11801" max="11801" width="9.140625" style="1" hidden="1"/>
    <col min="11802" max="11802" width="31.7109375" style="1" hidden="1"/>
    <col min="11803" max="11808" width="9.140625" style="1" hidden="1"/>
    <col min="11809" max="11809" width="11" style="1" hidden="1"/>
    <col min="11810" max="12032" width="9.140625" style="1" hidden="1"/>
    <col min="12033" max="12033" width="25" style="1" hidden="1"/>
    <col min="12034" max="12034" width="2.140625" style="1" hidden="1"/>
    <col min="12035" max="12035" width="10" style="1" hidden="1"/>
    <col min="12036" max="12036" width="15.85546875" style="1" hidden="1"/>
    <col min="12037" max="12047" width="10.85546875" style="1" hidden="1"/>
    <col min="12048" max="12048" width="15.42578125" style="1" hidden="1"/>
    <col min="12049" max="12049" width="35" style="1" hidden="1"/>
    <col min="12050" max="12050" width="4.42578125" style="1" hidden="1"/>
    <col min="12051" max="12054" width="9.140625" style="1" hidden="1"/>
    <col min="12055" max="12055" width="10" style="1" hidden="1"/>
    <col min="12056" max="12056" width="10.140625" style="1" hidden="1"/>
    <col min="12057" max="12057" width="9.140625" style="1" hidden="1"/>
    <col min="12058" max="12058" width="31.7109375" style="1" hidden="1"/>
    <col min="12059" max="12064" width="9.140625" style="1" hidden="1"/>
    <col min="12065" max="12065" width="11" style="1" hidden="1"/>
    <col min="12066" max="12288" width="9.140625" style="1" hidden="1"/>
    <col min="12289" max="12289" width="25" style="1" hidden="1"/>
    <col min="12290" max="12290" width="2.140625" style="1" hidden="1"/>
    <col min="12291" max="12291" width="10" style="1" hidden="1"/>
    <col min="12292" max="12292" width="15.85546875" style="1" hidden="1"/>
    <col min="12293" max="12303" width="10.85546875" style="1" hidden="1"/>
    <col min="12304" max="12304" width="15.42578125" style="1" hidden="1"/>
    <col min="12305" max="12305" width="35" style="1" hidden="1"/>
    <col min="12306" max="12306" width="4.42578125" style="1" hidden="1"/>
    <col min="12307" max="12310" width="9.140625" style="1" hidden="1"/>
    <col min="12311" max="12311" width="10" style="1" hidden="1"/>
    <col min="12312" max="12312" width="10.140625" style="1" hidden="1"/>
    <col min="12313" max="12313" width="9.140625" style="1" hidden="1"/>
    <col min="12314" max="12314" width="31.7109375" style="1" hidden="1"/>
    <col min="12315" max="12320" width="9.140625" style="1" hidden="1"/>
    <col min="12321" max="12321" width="11" style="1" hidden="1"/>
    <col min="12322" max="12544" width="9.140625" style="1" hidden="1"/>
    <col min="12545" max="12545" width="25" style="1" hidden="1"/>
    <col min="12546" max="12546" width="2.140625" style="1" hidden="1"/>
    <col min="12547" max="12547" width="10" style="1" hidden="1"/>
    <col min="12548" max="12548" width="15.85546875" style="1" hidden="1"/>
    <col min="12549" max="12559" width="10.85546875" style="1" hidden="1"/>
    <col min="12560" max="12560" width="15.42578125" style="1" hidden="1"/>
    <col min="12561" max="12561" width="35" style="1" hidden="1"/>
    <col min="12562" max="12562" width="4.42578125" style="1" hidden="1"/>
    <col min="12563" max="12566" width="9.140625" style="1" hidden="1"/>
    <col min="12567" max="12567" width="10" style="1" hidden="1"/>
    <col min="12568" max="12568" width="10.140625" style="1" hidden="1"/>
    <col min="12569" max="12569" width="9.140625" style="1" hidden="1"/>
    <col min="12570" max="12570" width="31.7109375" style="1" hidden="1"/>
    <col min="12571" max="12576" width="9.140625" style="1" hidden="1"/>
    <col min="12577" max="12577" width="11" style="1" hidden="1"/>
    <col min="12578" max="12800" width="9.140625" style="1" hidden="1"/>
    <col min="12801" max="12801" width="25" style="1" hidden="1"/>
    <col min="12802" max="12802" width="2.140625" style="1" hidden="1"/>
    <col min="12803" max="12803" width="10" style="1" hidden="1"/>
    <col min="12804" max="12804" width="15.85546875" style="1" hidden="1"/>
    <col min="12805" max="12815" width="10.85546875" style="1" hidden="1"/>
    <col min="12816" max="12816" width="15.42578125" style="1" hidden="1"/>
    <col min="12817" max="12817" width="35" style="1" hidden="1"/>
    <col min="12818" max="12818" width="4.42578125" style="1" hidden="1"/>
    <col min="12819" max="12822" width="9.140625" style="1" hidden="1"/>
    <col min="12823" max="12823" width="10" style="1" hidden="1"/>
    <col min="12824" max="12824" width="10.140625" style="1" hidden="1"/>
    <col min="12825" max="12825" width="9.140625" style="1" hidden="1"/>
    <col min="12826" max="12826" width="31.7109375" style="1" hidden="1"/>
    <col min="12827" max="12832" width="9.140625" style="1" hidden="1"/>
    <col min="12833" max="12833" width="11" style="1" hidden="1"/>
    <col min="12834" max="13056" width="9.140625" style="1" hidden="1"/>
    <col min="13057" max="13057" width="25" style="1" hidden="1"/>
    <col min="13058" max="13058" width="2.140625" style="1" hidden="1"/>
    <col min="13059" max="13059" width="10" style="1" hidden="1"/>
    <col min="13060" max="13060" width="15.85546875" style="1" hidden="1"/>
    <col min="13061" max="13071" width="10.85546875" style="1" hidden="1"/>
    <col min="13072" max="13072" width="15.42578125" style="1" hidden="1"/>
    <col min="13073" max="13073" width="35" style="1" hidden="1"/>
    <col min="13074" max="13074" width="4.42578125" style="1" hidden="1"/>
    <col min="13075" max="13078" width="9.140625" style="1" hidden="1"/>
    <col min="13079" max="13079" width="10" style="1" hidden="1"/>
    <col min="13080" max="13080" width="10.140625" style="1" hidden="1"/>
    <col min="13081" max="13081" width="9.140625" style="1" hidden="1"/>
    <col min="13082" max="13082" width="31.7109375" style="1" hidden="1"/>
    <col min="13083" max="13088" width="9.140625" style="1" hidden="1"/>
    <col min="13089" max="13089" width="11" style="1" hidden="1"/>
    <col min="13090" max="13312" width="9.140625" style="1" hidden="1"/>
    <col min="13313" max="13313" width="25" style="1" hidden="1"/>
    <col min="13314" max="13314" width="2.140625" style="1" hidden="1"/>
    <col min="13315" max="13315" width="10" style="1" hidden="1"/>
    <col min="13316" max="13316" width="15.85546875" style="1" hidden="1"/>
    <col min="13317" max="13327" width="10.85546875" style="1" hidden="1"/>
    <col min="13328" max="13328" width="15.42578125" style="1" hidden="1"/>
    <col min="13329" max="13329" width="35" style="1" hidden="1"/>
    <col min="13330" max="13330" width="4.42578125" style="1" hidden="1"/>
    <col min="13331" max="13334" width="9.140625" style="1" hidden="1"/>
    <col min="13335" max="13335" width="10" style="1" hidden="1"/>
    <col min="13336" max="13336" width="10.140625" style="1" hidden="1"/>
    <col min="13337" max="13337" width="9.140625" style="1" hidden="1"/>
    <col min="13338" max="13338" width="31.7109375" style="1" hidden="1"/>
    <col min="13339" max="13344" width="9.140625" style="1" hidden="1"/>
    <col min="13345" max="13345" width="11" style="1" hidden="1"/>
    <col min="13346" max="13568" width="9.140625" style="1" hidden="1"/>
    <col min="13569" max="13569" width="25" style="1" hidden="1"/>
    <col min="13570" max="13570" width="2.140625" style="1" hidden="1"/>
    <col min="13571" max="13571" width="10" style="1" hidden="1"/>
    <col min="13572" max="13572" width="15.85546875" style="1" hidden="1"/>
    <col min="13573" max="13583" width="10.85546875" style="1" hidden="1"/>
    <col min="13584" max="13584" width="15.42578125" style="1" hidden="1"/>
    <col min="13585" max="13585" width="35" style="1" hidden="1"/>
    <col min="13586" max="13586" width="4.42578125" style="1" hidden="1"/>
    <col min="13587" max="13590" width="9.140625" style="1" hidden="1"/>
    <col min="13591" max="13591" width="10" style="1" hidden="1"/>
    <col min="13592" max="13592" width="10.140625" style="1" hidden="1"/>
    <col min="13593" max="13593" width="9.140625" style="1" hidden="1"/>
    <col min="13594" max="13594" width="31.7109375" style="1" hidden="1"/>
    <col min="13595" max="13600" width="9.140625" style="1" hidden="1"/>
    <col min="13601" max="13601" width="11" style="1" hidden="1"/>
    <col min="13602" max="13824" width="9.140625" style="1" hidden="1"/>
    <col min="13825" max="13825" width="25" style="1" hidden="1"/>
    <col min="13826" max="13826" width="2.140625" style="1" hidden="1"/>
    <col min="13827" max="13827" width="10" style="1" hidden="1"/>
    <col min="13828" max="13828" width="15.85546875" style="1" hidden="1"/>
    <col min="13829" max="13839" width="10.85546875" style="1" hidden="1"/>
    <col min="13840" max="13840" width="15.42578125" style="1" hidden="1"/>
    <col min="13841" max="13841" width="35" style="1" hidden="1"/>
    <col min="13842" max="13842" width="4.42578125" style="1" hidden="1"/>
    <col min="13843" max="13846" width="9.140625" style="1" hidden="1"/>
    <col min="13847" max="13847" width="10" style="1" hidden="1"/>
    <col min="13848" max="13848" width="10.140625" style="1" hidden="1"/>
    <col min="13849" max="13849" width="9.140625" style="1" hidden="1"/>
    <col min="13850" max="13850" width="31.7109375" style="1" hidden="1"/>
    <col min="13851" max="13856" width="9.140625" style="1" hidden="1"/>
    <col min="13857" max="13857" width="11" style="1" hidden="1"/>
    <col min="13858" max="14080" width="9.140625" style="1" hidden="1"/>
    <col min="14081" max="14081" width="25" style="1" hidden="1"/>
    <col min="14082" max="14082" width="2.140625" style="1" hidden="1"/>
    <col min="14083" max="14083" width="10" style="1" hidden="1"/>
    <col min="14084" max="14084" width="15.85546875" style="1" hidden="1"/>
    <col min="14085" max="14095" width="10.85546875" style="1" hidden="1"/>
    <col min="14096" max="14096" width="15.42578125" style="1" hidden="1"/>
    <col min="14097" max="14097" width="35" style="1" hidden="1"/>
    <col min="14098" max="14098" width="4.42578125" style="1" hidden="1"/>
    <col min="14099" max="14102" width="9.140625" style="1" hidden="1"/>
    <col min="14103" max="14103" width="10" style="1" hidden="1"/>
    <col min="14104" max="14104" width="10.140625" style="1" hidden="1"/>
    <col min="14105" max="14105" width="9.140625" style="1" hidden="1"/>
    <col min="14106" max="14106" width="31.7109375" style="1" hidden="1"/>
    <col min="14107" max="14112" width="9.140625" style="1" hidden="1"/>
    <col min="14113" max="14113" width="11" style="1" hidden="1"/>
    <col min="14114" max="14336" width="9.140625" style="1" hidden="1"/>
    <col min="14337" max="14337" width="25" style="1" hidden="1"/>
    <col min="14338" max="14338" width="2.140625" style="1" hidden="1"/>
    <col min="14339" max="14339" width="10" style="1" hidden="1"/>
    <col min="14340" max="14340" width="15.85546875" style="1" hidden="1"/>
    <col min="14341" max="14351" width="10.85546875" style="1" hidden="1"/>
    <col min="14352" max="14352" width="15.42578125" style="1" hidden="1"/>
    <col min="14353" max="14353" width="35" style="1" hidden="1"/>
    <col min="14354" max="14354" width="4.42578125" style="1" hidden="1"/>
    <col min="14355" max="14358" width="9.140625" style="1" hidden="1"/>
    <col min="14359" max="14359" width="10" style="1" hidden="1"/>
    <col min="14360" max="14360" width="10.140625" style="1" hidden="1"/>
    <col min="14361" max="14361" width="9.140625" style="1" hidden="1"/>
    <col min="14362" max="14362" width="31.7109375" style="1" hidden="1"/>
    <col min="14363" max="14368" width="9.140625" style="1" hidden="1"/>
    <col min="14369" max="14369" width="11" style="1" hidden="1"/>
    <col min="14370" max="14592" width="9.140625" style="1" hidden="1"/>
    <col min="14593" max="14593" width="25" style="1" hidden="1"/>
    <col min="14594" max="14594" width="2.140625" style="1" hidden="1"/>
    <col min="14595" max="14595" width="10" style="1" hidden="1"/>
    <col min="14596" max="14596" width="15.85546875" style="1" hidden="1"/>
    <col min="14597" max="14607" width="10.85546875" style="1" hidden="1"/>
    <col min="14608" max="14608" width="15.42578125" style="1" hidden="1"/>
    <col min="14609" max="14609" width="35" style="1" hidden="1"/>
    <col min="14610" max="14610" width="4.42578125" style="1" hidden="1"/>
    <col min="14611" max="14614" width="9.140625" style="1" hidden="1"/>
    <col min="14615" max="14615" width="10" style="1" hidden="1"/>
    <col min="14616" max="14616" width="10.140625" style="1" hidden="1"/>
    <col min="14617" max="14617" width="9.140625" style="1" hidden="1"/>
    <col min="14618" max="14618" width="31.7109375" style="1" hidden="1"/>
    <col min="14619" max="14624" width="9.140625" style="1" hidden="1"/>
    <col min="14625" max="14625" width="11" style="1" hidden="1"/>
    <col min="14626" max="14848" width="9.140625" style="1" hidden="1"/>
    <col min="14849" max="14849" width="25" style="1" hidden="1"/>
    <col min="14850" max="14850" width="2.140625" style="1" hidden="1"/>
    <col min="14851" max="14851" width="10" style="1" hidden="1"/>
    <col min="14852" max="14852" width="15.85546875" style="1" hidden="1"/>
    <col min="14853" max="14863" width="10.85546875" style="1" hidden="1"/>
    <col min="14864" max="14864" width="15.42578125" style="1" hidden="1"/>
    <col min="14865" max="14865" width="35" style="1" hidden="1"/>
    <col min="14866" max="14866" width="4.42578125" style="1" hidden="1"/>
    <col min="14867" max="14870" width="9.140625" style="1" hidden="1"/>
    <col min="14871" max="14871" width="10" style="1" hidden="1"/>
    <col min="14872" max="14872" width="10.140625" style="1" hidden="1"/>
    <col min="14873" max="14873" width="9.140625" style="1" hidden="1"/>
    <col min="14874" max="14874" width="31.7109375" style="1" hidden="1"/>
    <col min="14875" max="14880" width="9.140625" style="1" hidden="1"/>
    <col min="14881" max="14881" width="11" style="1" hidden="1"/>
    <col min="14882" max="15104" width="9.140625" style="1" hidden="1"/>
    <col min="15105" max="15105" width="25" style="1" hidden="1"/>
    <col min="15106" max="15106" width="2.140625" style="1" hidden="1"/>
    <col min="15107" max="15107" width="10" style="1" hidden="1"/>
    <col min="15108" max="15108" width="15.85546875" style="1" hidden="1"/>
    <col min="15109" max="15119" width="10.85546875" style="1" hidden="1"/>
    <col min="15120" max="15120" width="15.42578125" style="1" hidden="1"/>
    <col min="15121" max="15121" width="35" style="1" hidden="1"/>
    <col min="15122" max="15122" width="4.42578125" style="1" hidden="1"/>
    <col min="15123" max="15126" width="9.140625" style="1" hidden="1"/>
    <col min="15127" max="15127" width="10" style="1" hidden="1"/>
    <col min="15128" max="15128" width="10.140625" style="1" hidden="1"/>
    <col min="15129" max="15129" width="9.140625" style="1" hidden="1"/>
    <col min="15130" max="15130" width="31.7109375" style="1" hidden="1"/>
    <col min="15131" max="15136" width="9.140625" style="1" hidden="1"/>
    <col min="15137" max="15137" width="11" style="1" hidden="1"/>
    <col min="15138" max="15360" width="9.140625" style="1" hidden="1"/>
    <col min="15361" max="15361" width="25" style="1" hidden="1"/>
    <col min="15362" max="15362" width="2.140625" style="1" hidden="1"/>
    <col min="15363" max="15363" width="10" style="1" hidden="1"/>
    <col min="15364" max="15364" width="15.85546875" style="1" hidden="1"/>
    <col min="15365" max="15375" width="10.85546875" style="1" hidden="1"/>
    <col min="15376" max="15376" width="15.42578125" style="1" hidden="1"/>
    <col min="15377" max="15377" width="35" style="1" hidden="1"/>
    <col min="15378" max="15378" width="4.42578125" style="1" hidden="1"/>
    <col min="15379" max="15382" width="9.140625" style="1" hidden="1"/>
    <col min="15383" max="15383" width="10" style="1" hidden="1"/>
    <col min="15384" max="15384" width="10.140625" style="1" hidden="1"/>
    <col min="15385" max="15385" width="9.140625" style="1" hidden="1"/>
    <col min="15386" max="15386" width="31.7109375" style="1" hidden="1"/>
    <col min="15387" max="15392" width="9.140625" style="1" hidden="1"/>
    <col min="15393" max="15393" width="11" style="1" hidden="1"/>
    <col min="15394" max="15616" width="9.140625" style="1" hidden="1"/>
    <col min="15617" max="15617" width="25" style="1" hidden="1"/>
    <col min="15618" max="15618" width="2.140625" style="1" hidden="1"/>
    <col min="15619" max="15619" width="10" style="1" hidden="1"/>
    <col min="15620" max="15620" width="15.85546875" style="1" hidden="1"/>
    <col min="15621" max="15631" width="10.85546875" style="1" hidden="1"/>
    <col min="15632" max="15632" width="15.42578125" style="1" hidden="1"/>
    <col min="15633" max="15633" width="35" style="1" hidden="1"/>
    <col min="15634" max="15634" width="4.42578125" style="1" hidden="1"/>
    <col min="15635" max="15638" width="9.140625" style="1" hidden="1"/>
    <col min="15639" max="15639" width="10" style="1" hidden="1"/>
    <col min="15640" max="15640" width="10.140625" style="1" hidden="1"/>
    <col min="15641" max="15641" width="9.140625" style="1" hidden="1"/>
    <col min="15642" max="15642" width="31.7109375" style="1" hidden="1"/>
    <col min="15643" max="15648" width="9.140625" style="1" hidden="1"/>
    <col min="15649" max="15649" width="11" style="1" hidden="1"/>
    <col min="15650" max="15872" width="9.140625" style="1" hidden="1"/>
    <col min="15873" max="15873" width="25" style="1" hidden="1"/>
    <col min="15874" max="15874" width="2.140625" style="1" hidden="1"/>
    <col min="15875" max="15875" width="10" style="1" hidden="1"/>
    <col min="15876" max="15876" width="15.85546875" style="1" hidden="1"/>
    <col min="15877" max="15887" width="10.85546875" style="1" hidden="1"/>
    <col min="15888" max="15888" width="15.42578125" style="1" hidden="1"/>
    <col min="15889" max="15889" width="35" style="1" hidden="1"/>
    <col min="15890" max="15890" width="4.42578125" style="1" hidden="1"/>
    <col min="15891" max="15894" width="9.140625" style="1" hidden="1"/>
    <col min="15895" max="15895" width="10" style="1" hidden="1"/>
    <col min="15896" max="15896" width="10.140625" style="1" hidden="1"/>
    <col min="15897" max="15897" width="9.140625" style="1" hidden="1"/>
    <col min="15898" max="15898" width="31.7109375" style="1" hidden="1"/>
    <col min="15899" max="15904" width="9.140625" style="1" hidden="1"/>
    <col min="15905" max="15905" width="11" style="1" hidden="1"/>
    <col min="15906" max="16128" width="9.140625" style="1" hidden="1"/>
    <col min="16129" max="16129" width="25" style="1" hidden="1"/>
    <col min="16130" max="16130" width="2.140625" style="1" hidden="1"/>
    <col min="16131" max="16131" width="10" style="1" hidden="1"/>
    <col min="16132" max="16132" width="15.85546875" style="1" hidden="1"/>
    <col min="16133" max="16143" width="10.85546875" style="1" hidden="1"/>
    <col min="16144" max="16144" width="15.42578125" style="1" hidden="1"/>
    <col min="16145" max="16145" width="35" style="1" hidden="1"/>
    <col min="16146" max="16146" width="4.42578125" style="1" hidden="1"/>
    <col min="16147" max="16150" width="9.140625" style="1" hidden="1"/>
    <col min="16151" max="16151" width="10" style="1" hidden="1"/>
    <col min="16152" max="16152" width="10.140625" style="1" hidden="1"/>
    <col min="16153" max="16153" width="9.140625" style="1" hidden="1"/>
    <col min="16154" max="16154" width="31.7109375" style="1" hidden="1"/>
    <col min="16155" max="16160" width="9.140625" style="1" hidden="1"/>
    <col min="16161" max="16161" width="11" style="1" hidden="1"/>
    <col min="16162" max="16384" width="9.140625" style="1" hidden="1"/>
  </cols>
  <sheetData>
    <row r="1" spans="1:68" ht="24.75" customHeight="1" x14ac:dyDescent="0.2">
      <c r="B1" s="476" t="s">
        <v>40</v>
      </c>
      <c r="C1" s="476"/>
      <c r="D1" s="476"/>
      <c r="E1" s="476"/>
      <c r="F1" s="476"/>
      <c r="G1" s="476"/>
      <c r="H1" s="476"/>
      <c r="I1" s="476"/>
      <c r="J1" s="476"/>
      <c r="K1" s="476"/>
      <c r="L1" s="476"/>
      <c r="M1" s="476"/>
      <c r="N1" s="476"/>
      <c r="O1" s="476"/>
      <c r="P1" s="476"/>
      <c r="Q1" s="476"/>
    </row>
    <row r="2" spans="1:68" ht="27" customHeight="1" thickBot="1" x14ac:dyDescent="0.25">
      <c r="B2" s="475" t="s">
        <v>41</v>
      </c>
      <c r="C2" s="475"/>
      <c r="D2" s="475"/>
      <c r="E2" s="475"/>
      <c r="F2" s="475"/>
      <c r="G2" s="475"/>
      <c r="H2" s="475"/>
      <c r="I2" s="475"/>
      <c r="J2" s="475"/>
      <c r="K2" s="475"/>
      <c r="L2" s="475"/>
      <c r="M2" s="475"/>
      <c r="N2" s="475"/>
      <c r="O2" s="475"/>
      <c r="P2" s="475"/>
      <c r="Q2" s="475"/>
    </row>
    <row r="3" spans="1:68" ht="15" customHeight="1" x14ac:dyDescent="0.25">
      <c r="B3" s="509" t="s">
        <v>2</v>
      </c>
      <c r="C3" s="510"/>
      <c r="D3" s="524">
        <f>Report!D4</f>
        <v>0</v>
      </c>
      <c r="E3" s="524"/>
      <c r="F3" s="245"/>
      <c r="G3" s="246"/>
      <c r="H3" s="244"/>
      <c r="I3" s="244"/>
      <c r="J3" s="244"/>
      <c r="K3" s="247"/>
      <c r="L3" s="477" t="s">
        <v>42</v>
      </c>
      <c r="M3" s="478"/>
      <c r="N3" s="525" t="str">
        <f>IF(Report!F13&gt;0,Report!F13,"")</f>
        <v/>
      </c>
      <c r="O3" s="525"/>
      <c r="P3" s="526" t="str">
        <f>IF(Report!F16&gt;0,Report!F16,"")</f>
        <v/>
      </c>
      <c r="Q3" s="527"/>
    </row>
    <row r="4" spans="1:68" ht="15" customHeight="1" x14ac:dyDescent="0.25">
      <c r="B4" s="511" t="s">
        <v>256</v>
      </c>
      <c r="C4" s="512"/>
      <c r="D4" s="513">
        <f>Report!H6</f>
        <v>0</v>
      </c>
      <c r="E4" s="514"/>
      <c r="F4" s="514"/>
      <c r="G4" s="515"/>
      <c r="H4" s="244"/>
      <c r="I4" s="248"/>
      <c r="J4" s="244"/>
      <c r="K4" s="247"/>
      <c r="L4" s="511" t="s">
        <v>43</v>
      </c>
      <c r="M4" s="512"/>
      <c r="N4" s="336">
        <f>Report!F14</f>
        <v>0</v>
      </c>
      <c r="O4" s="336">
        <f>Report!I14</f>
        <v>0</v>
      </c>
      <c r="P4" s="337" t="str">
        <f>IF(Report!F17&gt;0,Report!F17,"")</f>
        <v/>
      </c>
      <c r="Q4" s="338" t="str">
        <f>IF(Report!I17&gt;0,Report!I17,"")</f>
        <v/>
      </c>
      <c r="R4" s="255"/>
      <c r="T4" s="1" t="s">
        <v>113</v>
      </c>
      <c r="U4" s="1" t="str">
        <f>IF(ISNUMBER(MATCH(Misc!A3,C10:C44,0)),Misc!B3,IF(ISNUMBER(MATCH(Misc!A4,C10:C44,0)),Misc!B4,IF(ISNUMBER(MATCH(Misc!A5,C10:C44,0)),Misc!B5,IF(ISNUMBER(MATCH(Misc!A6,C10:C44,0)),Misc!B6,IF(ISNUMBER(MATCH(Misc!A7,C10:C44,0)),Misc!B7,IF(ISNUMBER(MATCH(Misc!A8,C10:C44,0)),Misc!B8,IF(ISNUMBER(MATCH(Misc!A9,C10:C44,0)),Misc!B9,IF(ISNUMBER(MATCH(Misc!A10,C10:C44,0)),Misc!B10,IF(ISNUMBER(MATCH(Misc!A11,C10:C44,0)),Misc!B11,IF(ISNUMBER(MATCH(Misc!A12,C10:C44,0)),Misc!B12,IF(ISNUMBER(MATCH(Misc!A13,C10:C44,0)),Misc!B13,IF(ISNUMBER(MATCH(Misc!A14,C10:C44,0)),Misc!B14,IF(ISNUMBER(MATCH(Misc!A15,C10:C44,0)),Misc!B15,"")))))))))))))</f>
        <v/>
      </c>
    </row>
    <row r="5" spans="1:68" ht="12.75" customHeight="1" thickBot="1" x14ac:dyDescent="0.25">
      <c r="B5" s="118"/>
      <c r="C5" s="119"/>
      <c r="D5" s="249"/>
      <c r="E5" s="249"/>
      <c r="F5" s="249"/>
      <c r="G5" s="250"/>
      <c r="H5" s="244"/>
      <c r="I5" s="244"/>
      <c r="J5" s="244"/>
      <c r="K5" s="247"/>
      <c r="L5" s="118"/>
      <c r="M5" s="119"/>
      <c r="N5" s="187" t="s">
        <v>110</v>
      </c>
      <c r="O5" s="187" t="s">
        <v>111</v>
      </c>
      <c r="P5" s="188" t="s">
        <v>110</v>
      </c>
      <c r="Q5" s="189" t="s">
        <v>109</v>
      </c>
    </row>
    <row r="6" spans="1:68" s="19" customFormat="1" ht="12" customHeight="1" thickBot="1" x14ac:dyDescent="0.25">
      <c r="A6" s="244"/>
      <c r="B6" s="251"/>
      <c r="C6" s="251"/>
      <c r="D6" s="252"/>
      <c r="E6" s="252"/>
      <c r="F6" s="251"/>
      <c r="G6" s="251"/>
      <c r="H6" s="253"/>
      <c r="I6" s="253"/>
      <c r="J6" s="253"/>
      <c r="K6" s="253"/>
      <c r="L6" s="251"/>
      <c r="M6" s="251"/>
      <c r="N6" s="251"/>
      <c r="O6" s="251"/>
      <c r="P6" s="244" t="s">
        <v>6</v>
      </c>
      <c r="Q6" s="244"/>
      <c r="R6" s="244"/>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5" customHeight="1" x14ac:dyDescent="0.2">
      <c r="B7" s="145" t="s">
        <v>44</v>
      </c>
      <c r="C7" s="146" t="s">
        <v>14</v>
      </c>
      <c r="D7" s="516" t="s">
        <v>17</v>
      </c>
      <c r="E7" s="517"/>
      <c r="F7" s="147" t="s">
        <v>45</v>
      </c>
      <c r="G7" s="148" t="s">
        <v>18</v>
      </c>
      <c r="H7" s="518" t="s">
        <v>46</v>
      </c>
      <c r="I7" s="519"/>
      <c r="J7" s="519"/>
      <c r="K7" s="519"/>
      <c r="L7" s="516" t="s">
        <v>47</v>
      </c>
      <c r="M7" s="520"/>
      <c r="N7" s="517"/>
      <c r="O7" s="148" t="s">
        <v>48</v>
      </c>
      <c r="P7" s="516" t="s">
        <v>49</v>
      </c>
      <c r="Q7" s="517"/>
      <c r="T7" s="20" t="s">
        <v>44</v>
      </c>
      <c r="U7" s="21" t="s">
        <v>14</v>
      </c>
      <c r="V7" s="507" t="s">
        <v>17</v>
      </c>
      <c r="W7" s="521"/>
      <c r="X7" s="22" t="s">
        <v>45</v>
      </c>
      <c r="Y7" s="23" t="s">
        <v>18</v>
      </c>
      <c r="Z7" s="522" t="s">
        <v>46</v>
      </c>
      <c r="AA7" s="523"/>
      <c r="AB7" s="523"/>
      <c r="AC7" s="523"/>
      <c r="AD7" s="507" t="s">
        <v>47</v>
      </c>
      <c r="AE7" s="508"/>
      <c r="AF7" s="508"/>
      <c r="AG7" s="20" t="s">
        <v>48</v>
      </c>
      <c r="AH7" s="20" t="s">
        <v>49</v>
      </c>
    </row>
    <row r="8" spans="1:68" ht="15" customHeight="1" x14ac:dyDescent="0.2">
      <c r="B8" s="149" t="s">
        <v>50</v>
      </c>
      <c r="C8" s="150" t="s">
        <v>112</v>
      </c>
      <c r="D8" s="149" t="s">
        <v>52</v>
      </c>
      <c r="E8" s="149" t="s">
        <v>53</v>
      </c>
      <c r="F8" s="151" t="s">
        <v>54</v>
      </c>
      <c r="G8" s="150"/>
      <c r="H8" s="149" t="s">
        <v>55</v>
      </c>
      <c r="I8" s="149" t="s">
        <v>56</v>
      </c>
      <c r="J8" s="149" t="s">
        <v>57</v>
      </c>
      <c r="K8" s="150" t="s">
        <v>58</v>
      </c>
      <c r="L8" s="501" t="s">
        <v>59</v>
      </c>
      <c r="M8" s="540"/>
      <c r="N8" s="502"/>
      <c r="O8" s="150" t="s">
        <v>60</v>
      </c>
      <c r="P8" s="501"/>
      <c r="Q8" s="502"/>
      <c r="T8" s="24" t="s">
        <v>50</v>
      </c>
      <c r="U8" s="25" t="s">
        <v>51</v>
      </c>
      <c r="V8" s="24" t="s">
        <v>52</v>
      </c>
      <c r="W8" s="24" t="s">
        <v>53</v>
      </c>
      <c r="X8" s="26" t="s">
        <v>54</v>
      </c>
      <c r="Y8" s="25"/>
      <c r="Z8" s="24" t="s">
        <v>55</v>
      </c>
      <c r="AA8" s="24" t="s">
        <v>56</v>
      </c>
      <c r="AB8" s="24" t="s">
        <v>57</v>
      </c>
      <c r="AC8" s="25" t="s">
        <v>58</v>
      </c>
      <c r="AD8" s="528" t="s">
        <v>59</v>
      </c>
      <c r="AE8" s="529"/>
      <c r="AF8" s="529"/>
      <c r="AG8" s="24" t="s">
        <v>60</v>
      </c>
      <c r="AH8" s="27"/>
    </row>
    <row r="9" spans="1:68" ht="15" customHeight="1" thickBot="1" x14ac:dyDescent="0.25">
      <c r="B9" s="152"/>
      <c r="C9" s="153"/>
      <c r="D9" s="152" t="s">
        <v>61</v>
      </c>
      <c r="E9" s="152" t="s">
        <v>62</v>
      </c>
      <c r="F9" s="154"/>
      <c r="G9" s="155"/>
      <c r="H9" s="152"/>
      <c r="I9" s="152"/>
      <c r="J9" s="152"/>
      <c r="K9" s="155"/>
      <c r="L9" s="155" t="s">
        <v>63</v>
      </c>
      <c r="M9" s="153" t="s">
        <v>312</v>
      </c>
      <c r="N9" s="154" t="s">
        <v>65</v>
      </c>
      <c r="O9" s="155"/>
      <c r="P9" s="543"/>
      <c r="Q9" s="544"/>
      <c r="T9" s="28"/>
      <c r="U9" s="29"/>
      <c r="V9" s="28" t="s">
        <v>61</v>
      </c>
      <c r="W9" s="28" t="s">
        <v>62</v>
      </c>
      <c r="X9" s="30"/>
      <c r="Y9" s="31"/>
      <c r="Z9" s="28"/>
      <c r="AA9" s="28"/>
      <c r="AB9" s="28"/>
      <c r="AC9" s="31"/>
      <c r="AD9" s="31" t="s">
        <v>63</v>
      </c>
      <c r="AE9" s="29" t="s">
        <v>64</v>
      </c>
      <c r="AF9" s="29" t="s">
        <v>65</v>
      </c>
      <c r="AG9" s="28"/>
      <c r="AH9" s="32"/>
    </row>
    <row r="10" spans="1:68" ht="15" customHeight="1" x14ac:dyDescent="0.2">
      <c r="B10" s="159"/>
      <c r="C10" s="160"/>
      <c r="D10" s="161"/>
      <c r="E10" s="161"/>
      <c r="F10" s="161"/>
      <c r="G10" s="161"/>
      <c r="H10" s="161"/>
      <c r="I10" s="161"/>
      <c r="J10" s="161"/>
      <c r="K10" s="162"/>
      <c r="L10" s="180"/>
      <c r="M10" s="156">
        <v>0.48499999999999999</v>
      </c>
      <c r="N10" s="181">
        <f>+L10*M10</f>
        <v>0</v>
      </c>
      <c r="O10" s="157">
        <f>SUM(D10:K10)+SUM(N10)</f>
        <v>0</v>
      </c>
      <c r="P10" s="482"/>
      <c r="Q10" s="484"/>
      <c r="T10" s="11">
        <v>42004</v>
      </c>
      <c r="U10" s="12" t="s">
        <v>6</v>
      </c>
      <c r="V10" s="13">
        <f t="shared" ref="V10:AD10" si="0">IF($C10="United States",D10,0)</f>
        <v>0</v>
      </c>
      <c r="W10" s="13">
        <f t="shared" si="0"/>
        <v>0</v>
      </c>
      <c r="X10" s="13">
        <f t="shared" si="0"/>
        <v>0</v>
      </c>
      <c r="Y10" s="13">
        <f t="shared" si="0"/>
        <v>0</v>
      </c>
      <c r="Z10" s="13">
        <f t="shared" si="0"/>
        <v>0</v>
      </c>
      <c r="AA10" s="13">
        <f t="shared" si="0"/>
        <v>0</v>
      </c>
      <c r="AB10" s="13">
        <f t="shared" si="0"/>
        <v>0</v>
      </c>
      <c r="AC10" s="13">
        <f t="shared" si="0"/>
        <v>0</v>
      </c>
      <c r="AD10" s="13">
        <f t="shared" si="0"/>
        <v>0</v>
      </c>
      <c r="AE10" s="33">
        <v>0.48499999999999999</v>
      </c>
      <c r="AF10" s="34">
        <f t="shared" ref="AF10:AF27" si="1">+AD10*AE10</f>
        <v>0</v>
      </c>
      <c r="AG10" s="35">
        <f t="shared" ref="AG10:AG24" si="2">SUM(V10:AC10)+SUM(AF10)</f>
        <v>0</v>
      </c>
      <c r="AH10" s="36"/>
    </row>
    <row r="11" spans="1:68" ht="15" customHeight="1" x14ac:dyDescent="0.2">
      <c r="B11" s="159"/>
      <c r="C11" s="160"/>
      <c r="D11" s="161"/>
      <c r="E11" s="161"/>
      <c r="F11" s="161"/>
      <c r="G11" s="163"/>
      <c r="H11" s="163"/>
      <c r="I11" s="163"/>
      <c r="J11" s="163"/>
      <c r="K11" s="164"/>
      <c r="L11" s="182"/>
      <c r="M11" s="158">
        <v>0.48499999999999999</v>
      </c>
      <c r="N11" s="183">
        <f t="shared" ref="N11:N27" si="3">+L11*M11</f>
        <v>0</v>
      </c>
      <c r="O11" s="157">
        <f t="shared" ref="O11:O27" si="4">SUM(D11:K11)+SUM(N11)</f>
        <v>0</v>
      </c>
      <c r="P11" s="479"/>
      <c r="Q11" s="481"/>
      <c r="T11" s="11">
        <v>42004</v>
      </c>
      <c r="U11" s="12" t="s">
        <v>6</v>
      </c>
      <c r="V11" s="13">
        <f t="shared" ref="V11:V27" si="5">IF($C11="United States",D11,0)</f>
        <v>0</v>
      </c>
      <c r="W11" s="13">
        <f t="shared" ref="W11:W27" si="6">IF($C11="United States",E11,0)</f>
        <v>0</v>
      </c>
      <c r="X11" s="13">
        <f t="shared" ref="X11:X27" si="7">IF($C11="United States",F11,0)</f>
        <v>0</v>
      </c>
      <c r="Y11" s="13">
        <f t="shared" ref="Y11:Y27" si="8">IF($C11="United States",G11,0)</f>
        <v>0</v>
      </c>
      <c r="Z11" s="13">
        <f t="shared" ref="Z11:Z27" si="9">IF($C11="United States",H11,0)</f>
        <v>0</v>
      </c>
      <c r="AA11" s="13">
        <f t="shared" ref="AA11:AA27" si="10">IF($C11="United States",I11,0)</f>
        <v>0</v>
      </c>
      <c r="AB11" s="13">
        <f t="shared" ref="AB11:AB27" si="11">IF($C11="United States",J11,0)</f>
        <v>0</v>
      </c>
      <c r="AC11" s="13">
        <f t="shared" ref="AC11:AC27" si="12">IF($C11="United States",K11,0)</f>
        <v>0</v>
      </c>
      <c r="AD11" s="13">
        <f t="shared" ref="AD11:AD27" si="13">IF($C11="United States",L11,0)</f>
        <v>0</v>
      </c>
      <c r="AE11" s="37">
        <v>0.48499999999999999</v>
      </c>
      <c r="AF11" s="38">
        <f t="shared" si="1"/>
        <v>0</v>
      </c>
      <c r="AG11" s="35">
        <f t="shared" si="2"/>
        <v>0</v>
      </c>
      <c r="AH11" s="36"/>
    </row>
    <row r="12" spans="1:68" ht="15" customHeight="1" x14ac:dyDescent="0.2">
      <c r="B12" s="159"/>
      <c r="C12" s="160"/>
      <c r="D12" s="161"/>
      <c r="E12" s="161"/>
      <c r="F12" s="161"/>
      <c r="G12" s="163"/>
      <c r="H12" s="163"/>
      <c r="I12" s="163"/>
      <c r="J12" s="163"/>
      <c r="K12" s="164"/>
      <c r="L12" s="182"/>
      <c r="M12" s="158">
        <v>0.48499999999999999</v>
      </c>
      <c r="N12" s="183">
        <f t="shared" si="3"/>
        <v>0</v>
      </c>
      <c r="O12" s="157">
        <f t="shared" si="4"/>
        <v>0</v>
      </c>
      <c r="P12" s="479"/>
      <c r="Q12" s="481"/>
      <c r="T12" s="11">
        <v>42004</v>
      </c>
      <c r="U12" s="12" t="s">
        <v>6</v>
      </c>
      <c r="V12" s="13">
        <f t="shared" si="5"/>
        <v>0</v>
      </c>
      <c r="W12" s="13">
        <f t="shared" si="6"/>
        <v>0</v>
      </c>
      <c r="X12" s="13">
        <f t="shared" si="7"/>
        <v>0</v>
      </c>
      <c r="Y12" s="13">
        <f t="shared" si="8"/>
        <v>0</v>
      </c>
      <c r="Z12" s="13">
        <f t="shared" si="9"/>
        <v>0</v>
      </c>
      <c r="AA12" s="13">
        <f t="shared" si="10"/>
        <v>0</v>
      </c>
      <c r="AB12" s="13">
        <f t="shared" si="11"/>
        <v>0</v>
      </c>
      <c r="AC12" s="13">
        <f t="shared" si="12"/>
        <v>0</v>
      </c>
      <c r="AD12" s="13">
        <f t="shared" si="13"/>
        <v>0</v>
      </c>
      <c r="AE12" s="37">
        <v>0.48499999999999999</v>
      </c>
      <c r="AF12" s="38">
        <f t="shared" si="1"/>
        <v>0</v>
      </c>
      <c r="AG12" s="35">
        <f t="shared" si="2"/>
        <v>0</v>
      </c>
      <c r="AH12" s="36"/>
    </row>
    <row r="13" spans="1:68" ht="15" customHeight="1" x14ac:dyDescent="0.2">
      <c r="B13" s="159"/>
      <c r="C13" s="160"/>
      <c r="D13" s="161"/>
      <c r="E13" s="161"/>
      <c r="F13" s="161"/>
      <c r="G13" s="163"/>
      <c r="H13" s="163"/>
      <c r="I13" s="163"/>
      <c r="J13" s="163"/>
      <c r="K13" s="164"/>
      <c r="L13" s="182"/>
      <c r="M13" s="158">
        <v>0.48499999999999999</v>
      </c>
      <c r="N13" s="183">
        <f>+L13*M13</f>
        <v>0</v>
      </c>
      <c r="O13" s="157">
        <f>SUM(D13:K13)+SUM(N13)</f>
        <v>0</v>
      </c>
      <c r="P13" s="479"/>
      <c r="Q13" s="481"/>
      <c r="T13" s="11">
        <v>42004</v>
      </c>
      <c r="U13" s="12" t="s">
        <v>6</v>
      </c>
      <c r="V13" s="13">
        <f t="shared" si="5"/>
        <v>0</v>
      </c>
      <c r="W13" s="13">
        <f t="shared" si="6"/>
        <v>0</v>
      </c>
      <c r="X13" s="13">
        <f t="shared" si="7"/>
        <v>0</v>
      </c>
      <c r="Y13" s="13">
        <f t="shared" si="8"/>
        <v>0</v>
      </c>
      <c r="Z13" s="13">
        <f t="shared" si="9"/>
        <v>0</v>
      </c>
      <c r="AA13" s="13">
        <f t="shared" si="10"/>
        <v>0</v>
      </c>
      <c r="AB13" s="13">
        <f t="shared" si="11"/>
        <v>0</v>
      </c>
      <c r="AC13" s="13">
        <f t="shared" si="12"/>
        <v>0</v>
      </c>
      <c r="AD13" s="13">
        <f t="shared" si="13"/>
        <v>0</v>
      </c>
      <c r="AE13" s="37">
        <v>0.48499999999999999</v>
      </c>
      <c r="AF13" s="38">
        <f t="shared" si="1"/>
        <v>0</v>
      </c>
      <c r="AG13" s="35">
        <f t="shared" si="2"/>
        <v>0</v>
      </c>
      <c r="AH13" s="36"/>
    </row>
    <row r="14" spans="1:68" ht="15" customHeight="1" x14ac:dyDescent="0.2">
      <c r="B14" s="159"/>
      <c r="C14" s="160"/>
      <c r="D14" s="161"/>
      <c r="E14" s="161"/>
      <c r="F14" s="161"/>
      <c r="G14" s="163"/>
      <c r="H14" s="163"/>
      <c r="I14" s="163"/>
      <c r="J14" s="163"/>
      <c r="K14" s="164"/>
      <c r="L14" s="182"/>
      <c r="M14" s="158">
        <v>0.48499999999999999</v>
      </c>
      <c r="N14" s="183">
        <f>+L14*M14</f>
        <v>0</v>
      </c>
      <c r="O14" s="157">
        <f>SUM(D14:K14)+SUM(N14)</f>
        <v>0</v>
      </c>
      <c r="P14" s="479"/>
      <c r="Q14" s="481"/>
      <c r="T14" s="11">
        <v>42004</v>
      </c>
      <c r="U14" s="12" t="s">
        <v>6</v>
      </c>
      <c r="V14" s="13">
        <f t="shared" si="5"/>
        <v>0</v>
      </c>
      <c r="W14" s="13">
        <f t="shared" si="6"/>
        <v>0</v>
      </c>
      <c r="X14" s="13">
        <f t="shared" si="7"/>
        <v>0</v>
      </c>
      <c r="Y14" s="13">
        <f t="shared" si="8"/>
        <v>0</v>
      </c>
      <c r="Z14" s="13">
        <f t="shared" si="9"/>
        <v>0</v>
      </c>
      <c r="AA14" s="13">
        <f t="shared" si="10"/>
        <v>0</v>
      </c>
      <c r="AB14" s="13">
        <f t="shared" si="11"/>
        <v>0</v>
      </c>
      <c r="AC14" s="13">
        <f t="shared" si="12"/>
        <v>0</v>
      </c>
      <c r="AD14" s="13">
        <f t="shared" si="13"/>
        <v>0</v>
      </c>
      <c r="AE14" s="37">
        <v>0.48499999999999999</v>
      </c>
      <c r="AF14" s="38">
        <f t="shared" si="1"/>
        <v>0</v>
      </c>
      <c r="AG14" s="35">
        <f t="shared" si="2"/>
        <v>0</v>
      </c>
      <c r="AH14" s="36"/>
    </row>
    <row r="15" spans="1:68" ht="15" customHeight="1" x14ac:dyDescent="0.2">
      <c r="B15" s="159"/>
      <c r="C15" s="160"/>
      <c r="D15" s="161"/>
      <c r="E15" s="161"/>
      <c r="F15" s="161"/>
      <c r="G15" s="163"/>
      <c r="H15" s="163"/>
      <c r="I15" s="163"/>
      <c r="J15" s="163"/>
      <c r="K15" s="164"/>
      <c r="L15" s="182"/>
      <c r="M15" s="158">
        <v>0.48499999999999999</v>
      </c>
      <c r="N15" s="183">
        <f>+L15*M15</f>
        <v>0</v>
      </c>
      <c r="O15" s="157">
        <f>SUM(D15:K15)+SUM(N15)</f>
        <v>0</v>
      </c>
      <c r="P15" s="479"/>
      <c r="Q15" s="481"/>
      <c r="T15" s="11">
        <v>42004</v>
      </c>
      <c r="U15" s="12" t="s">
        <v>6</v>
      </c>
      <c r="V15" s="13">
        <f t="shared" si="5"/>
        <v>0</v>
      </c>
      <c r="W15" s="13">
        <f t="shared" si="6"/>
        <v>0</v>
      </c>
      <c r="X15" s="13">
        <f t="shared" si="7"/>
        <v>0</v>
      </c>
      <c r="Y15" s="13">
        <f t="shared" si="8"/>
        <v>0</v>
      </c>
      <c r="Z15" s="13">
        <f t="shared" si="9"/>
        <v>0</v>
      </c>
      <c r="AA15" s="13">
        <f t="shared" si="10"/>
        <v>0</v>
      </c>
      <c r="AB15" s="13">
        <f t="shared" si="11"/>
        <v>0</v>
      </c>
      <c r="AC15" s="13">
        <f t="shared" si="12"/>
        <v>0</v>
      </c>
      <c r="AD15" s="13">
        <f t="shared" si="13"/>
        <v>0</v>
      </c>
      <c r="AE15" s="37">
        <v>0.48499999999999999</v>
      </c>
      <c r="AF15" s="38">
        <f t="shared" si="1"/>
        <v>0</v>
      </c>
      <c r="AG15" s="35">
        <f t="shared" si="2"/>
        <v>0</v>
      </c>
      <c r="AH15" s="36"/>
    </row>
    <row r="16" spans="1:68" ht="15" customHeight="1" x14ac:dyDescent="0.2">
      <c r="B16" s="159"/>
      <c r="C16" s="160"/>
      <c r="D16" s="161"/>
      <c r="E16" s="161"/>
      <c r="F16" s="161"/>
      <c r="G16" s="163"/>
      <c r="H16" s="163"/>
      <c r="I16" s="163"/>
      <c r="J16" s="163"/>
      <c r="K16" s="164"/>
      <c r="L16" s="182"/>
      <c r="M16" s="158">
        <v>0.48499999999999999</v>
      </c>
      <c r="N16" s="183">
        <f>+L16*M16</f>
        <v>0</v>
      </c>
      <c r="O16" s="157">
        <f>SUM(D16:K16)+SUM(N16)</f>
        <v>0</v>
      </c>
      <c r="P16" s="479"/>
      <c r="Q16" s="481"/>
      <c r="T16" s="11">
        <v>20455</v>
      </c>
      <c r="U16" s="12" t="s">
        <v>6</v>
      </c>
      <c r="V16" s="13">
        <f t="shared" si="5"/>
        <v>0</v>
      </c>
      <c r="W16" s="13">
        <f t="shared" si="6"/>
        <v>0</v>
      </c>
      <c r="X16" s="13">
        <f t="shared" si="7"/>
        <v>0</v>
      </c>
      <c r="Y16" s="13">
        <f t="shared" si="8"/>
        <v>0</v>
      </c>
      <c r="Z16" s="13">
        <f t="shared" si="9"/>
        <v>0</v>
      </c>
      <c r="AA16" s="13">
        <f t="shared" si="10"/>
        <v>0</v>
      </c>
      <c r="AB16" s="13">
        <f t="shared" si="11"/>
        <v>0</v>
      </c>
      <c r="AC16" s="13">
        <f t="shared" si="12"/>
        <v>0</v>
      </c>
      <c r="AD16" s="13">
        <f t="shared" si="13"/>
        <v>0</v>
      </c>
      <c r="AE16" s="37">
        <v>0.48499999999999999</v>
      </c>
      <c r="AF16" s="38">
        <f t="shared" si="1"/>
        <v>0</v>
      </c>
      <c r="AG16" s="35">
        <f t="shared" si="2"/>
        <v>0</v>
      </c>
      <c r="AH16" s="36"/>
    </row>
    <row r="17" spans="1:34" ht="15" customHeight="1" x14ac:dyDescent="0.2">
      <c r="B17" s="159"/>
      <c r="C17" s="160"/>
      <c r="D17" s="161"/>
      <c r="E17" s="161"/>
      <c r="F17" s="161"/>
      <c r="G17" s="163"/>
      <c r="H17" s="163"/>
      <c r="I17" s="163"/>
      <c r="J17" s="163"/>
      <c r="K17" s="164"/>
      <c r="L17" s="182"/>
      <c r="M17" s="158">
        <v>0.48499999999999999</v>
      </c>
      <c r="N17" s="183">
        <f t="shared" si="3"/>
        <v>0</v>
      </c>
      <c r="O17" s="157">
        <f t="shared" si="4"/>
        <v>0</v>
      </c>
      <c r="P17" s="479"/>
      <c r="Q17" s="481"/>
      <c r="T17" s="11">
        <v>41735</v>
      </c>
      <c r="U17" s="12" t="s">
        <v>6</v>
      </c>
      <c r="V17" s="13">
        <f t="shared" si="5"/>
        <v>0</v>
      </c>
      <c r="W17" s="13">
        <f t="shared" si="6"/>
        <v>0</v>
      </c>
      <c r="X17" s="13">
        <f t="shared" si="7"/>
        <v>0</v>
      </c>
      <c r="Y17" s="13">
        <f t="shared" si="8"/>
        <v>0</v>
      </c>
      <c r="Z17" s="13">
        <f t="shared" si="9"/>
        <v>0</v>
      </c>
      <c r="AA17" s="13">
        <f t="shared" si="10"/>
        <v>0</v>
      </c>
      <c r="AB17" s="13">
        <f t="shared" si="11"/>
        <v>0</v>
      </c>
      <c r="AC17" s="13">
        <f t="shared" si="12"/>
        <v>0</v>
      </c>
      <c r="AD17" s="13">
        <f t="shared" si="13"/>
        <v>0</v>
      </c>
      <c r="AE17" s="37">
        <v>0.48499999999999999</v>
      </c>
      <c r="AF17" s="38">
        <f t="shared" si="1"/>
        <v>0</v>
      </c>
      <c r="AG17" s="35">
        <f t="shared" si="2"/>
        <v>0</v>
      </c>
      <c r="AH17" s="36"/>
    </row>
    <row r="18" spans="1:34" ht="15" customHeight="1" x14ac:dyDescent="0.2">
      <c r="B18" s="159"/>
      <c r="C18" s="160"/>
      <c r="D18" s="161"/>
      <c r="E18" s="161"/>
      <c r="F18" s="161"/>
      <c r="G18" s="163"/>
      <c r="H18" s="163"/>
      <c r="I18" s="163"/>
      <c r="J18" s="163"/>
      <c r="K18" s="164"/>
      <c r="L18" s="182"/>
      <c r="M18" s="158">
        <v>0.48499999999999999</v>
      </c>
      <c r="N18" s="183">
        <f t="shared" si="3"/>
        <v>0</v>
      </c>
      <c r="O18" s="157">
        <f t="shared" si="4"/>
        <v>0</v>
      </c>
      <c r="P18" s="479"/>
      <c r="Q18" s="481"/>
      <c r="T18" s="11">
        <v>41798</v>
      </c>
      <c r="U18" s="12" t="s">
        <v>6</v>
      </c>
      <c r="V18" s="13">
        <f t="shared" si="5"/>
        <v>0</v>
      </c>
      <c r="W18" s="13">
        <f t="shared" si="6"/>
        <v>0</v>
      </c>
      <c r="X18" s="13">
        <f t="shared" si="7"/>
        <v>0</v>
      </c>
      <c r="Y18" s="13">
        <f t="shared" si="8"/>
        <v>0</v>
      </c>
      <c r="Z18" s="13">
        <f t="shared" si="9"/>
        <v>0</v>
      </c>
      <c r="AA18" s="13">
        <f t="shared" si="10"/>
        <v>0</v>
      </c>
      <c r="AB18" s="13">
        <f t="shared" si="11"/>
        <v>0</v>
      </c>
      <c r="AC18" s="13">
        <f t="shared" si="12"/>
        <v>0</v>
      </c>
      <c r="AD18" s="13">
        <f t="shared" si="13"/>
        <v>0</v>
      </c>
      <c r="AE18" s="37">
        <v>0.48499999999999999</v>
      </c>
      <c r="AF18" s="38">
        <f t="shared" si="1"/>
        <v>0</v>
      </c>
      <c r="AG18" s="35">
        <f t="shared" si="2"/>
        <v>0</v>
      </c>
      <c r="AH18" s="36"/>
    </row>
    <row r="19" spans="1:34" ht="15" customHeight="1" x14ac:dyDescent="0.2">
      <c r="B19" s="159"/>
      <c r="C19" s="160"/>
      <c r="D19" s="161"/>
      <c r="E19" s="161"/>
      <c r="F19" s="161"/>
      <c r="G19" s="163"/>
      <c r="H19" s="163"/>
      <c r="I19" s="163"/>
      <c r="J19" s="163"/>
      <c r="K19" s="164"/>
      <c r="L19" s="182"/>
      <c r="M19" s="158">
        <v>0.48499999999999999</v>
      </c>
      <c r="N19" s="183">
        <f t="shared" si="3"/>
        <v>0</v>
      </c>
      <c r="O19" s="157">
        <f t="shared" si="4"/>
        <v>0</v>
      </c>
      <c r="P19" s="479"/>
      <c r="Q19" s="481"/>
      <c r="T19" s="11">
        <v>41860</v>
      </c>
      <c r="U19" s="12" t="s">
        <v>6</v>
      </c>
      <c r="V19" s="13">
        <f t="shared" si="5"/>
        <v>0</v>
      </c>
      <c r="W19" s="13">
        <f t="shared" si="6"/>
        <v>0</v>
      </c>
      <c r="X19" s="13">
        <f t="shared" si="7"/>
        <v>0</v>
      </c>
      <c r="Y19" s="13">
        <f t="shared" si="8"/>
        <v>0</v>
      </c>
      <c r="Z19" s="13">
        <f t="shared" si="9"/>
        <v>0</v>
      </c>
      <c r="AA19" s="13">
        <f t="shared" si="10"/>
        <v>0</v>
      </c>
      <c r="AB19" s="13">
        <f t="shared" si="11"/>
        <v>0</v>
      </c>
      <c r="AC19" s="13">
        <f t="shared" si="12"/>
        <v>0</v>
      </c>
      <c r="AD19" s="13">
        <f t="shared" si="13"/>
        <v>0</v>
      </c>
      <c r="AE19" s="37">
        <v>0.48499999999999999</v>
      </c>
      <c r="AF19" s="38">
        <f t="shared" si="1"/>
        <v>0</v>
      </c>
      <c r="AG19" s="35">
        <f t="shared" si="2"/>
        <v>0</v>
      </c>
      <c r="AH19" s="36"/>
    </row>
    <row r="20" spans="1:34" ht="15" customHeight="1" x14ac:dyDescent="0.2">
      <c r="B20" s="159"/>
      <c r="C20" s="160"/>
      <c r="D20" s="161"/>
      <c r="E20" s="161"/>
      <c r="F20" s="161"/>
      <c r="G20" s="163"/>
      <c r="H20" s="163"/>
      <c r="I20" s="163"/>
      <c r="J20" s="163"/>
      <c r="K20" s="164"/>
      <c r="L20" s="182"/>
      <c r="M20" s="158">
        <v>0.48499999999999999</v>
      </c>
      <c r="N20" s="183">
        <f t="shared" si="3"/>
        <v>0</v>
      </c>
      <c r="O20" s="157">
        <f t="shared" si="4"/>
        <v>0</v>
      </c>
      <c r="P20" s="479"/>
      <c r="Q20" s="481"/>
      <c r="T20" s="11">
        <v>41644</v>
      </c>
      <c r="U20" s="12" t="s">
        <v>6</v>
      </c>
      <c r="V20" s="13">
        <f t="shared" si="5"/>
        <v>0</v>
      </c>
      <c r="W20" s="13">
        <f t="shared" si="6"/>
        <v>0</v>
      </c>
      <c r="X20" s="13">
        <f t="shared" si="7"/>
        <v>0</v>
      </c>
      <c r="Y20" s="13">
        <f t="shared" si="8"/>
        <v>0</v>
      </c>
      <c r="Z20" s="13">
        <f t="shared" si="9"/>
        <v>0</v>
      </c>
      <c r="AA20" s="13">
        <f t="shared" si="10"/>
        <v>0</v>
      </c>
      <c r="AB20" s="13">
        <f t="shared" si="11"/>
        <v>0</v>
      </c>
      <c r="AC20" s="13">
        <f t="shared" si="12"/>
        <v>0</v>
      </c>
      <c r="AD20" s="13">
        <f t="shared" si="13"/>
        <v>0</v>
      </c>
      <c r="AE20" s="37">
        <v>0.48499999999999999</v>
      </c>
      <c r="AF20" s="38">
        <f t="shared" si="1"/>
        <v>0</v>
      </c>
      <c r="AG20" s="35">
        <f t="shared" si="2"/>
        <v>0</v>
      </c>
      <c r="AH20" s="36"/>
    </row>
    <row r="21" spans="1:34" ht="15" customHeight="1" x14ac:dyDescent="0.2">
      <c r="B21" s="165"/>
      <c r="C21" s="160"/>
      <c r="D21" s="163"/>
      <c r="E21" s="163"/>
      <c r="F21" s="163"/>
      <c r="G21" s="163"/>
      <c r="H21" s="163"/>
      <c r="I21" s="163"/>
      <c r="J21" s="163"/>
      <c r="K21" s="164"/>
      <c r="L21" s="182"/>
      <c r="M21" s="158">
        <v>0.48499999999999999</v>
      </c>
      <c r="N21" s="183">
        <f t="shared" si="3"/>
        <v>0</v>
      </c>
      <c r="O21" s="157">
        <f t="shared" si="4"/>
        <v>0</v>
      </c>
      <c r="P21" s="479"/>
      <c r="Q21" s="481"/>
      <c r="T21" s="14">
        <v>41768</v>
      </c>
      <c r="U21" s="12" t="s">
        <v>6</v>
      </c>
      <c r="V21" s="13">
        <f t="shared" si="5"/>
        <v>0</v>
      </c>
      <c r="W21" s="13">
        <f t="shared" si="6"/>
        <v>0</v>
      </c>
      <c r="X21" s="13">
        <f t="shared" si="7"/>
        <v>0</v>
      </c>
      <c r="Y21" s="13">
        <f t="shared" si="8"/>
        <v>0</v>
      </c>
      <c r="Z21" s="13">
        <f t="shared" si="9"/>
        <v>0</v>
      </c>
      <c r="AA21" s="13">
        <f t="shared" si="10"/>
        <v>0</v>
      </c>
      <c r="AB21" s="13">
        <f t="shared" si="11"/>
        <v>0</v>
      </c>
      <c r="AC21" s="13">
        <f t="shared" si="12"/>
        <v>0</v>
      </c>
      <c r="AD21" s="13">
        <f t="shared" si="13"/>
        <v>0</v>
      </c>
      <c r="AE21" s="37">
        <v>0.48499999999999999</v>
      </c>
      <c r="AF21" s="38">
        <f t="shared" si="1"/>
        <v>0</v>
      </c>
      <c r="AG21" s="35">
        <f t="shared" si="2"/>
        <v>0</v>
      </c>
      <c r="AH21" s="39"/>
    </row>
    <row r="22" spans="1:34" ht="15" customHeight="1" x14ac:dyDescent="0.2">
      <c r="B22" s="165"/>
      <c r="C22" s="160"/>
      <c r="D22" s="163"/>
      <c r="E22" s="163"/>
      <c r="F22" s="163"/>
      <c r="G22" s="163"/>
      <c r="H22" s="163"/>
      <c r="I22" s="163"/>
      <c r="J22" s="163"/>
      <c r="K22" s="164"/>
      <c r="L22" s="182"/>
      <c r="M22" s="158">
        <v>0.48499999999999999</v>
      </c>
      <c r="N22" s="183">
        <f t="shared" si="3"/>
        <v>0</v>
      </c>
      <c r="O22" s="157">
        <f t="shared" si="4"/>
        <v>0</v>
      </c>
      <c r="P22" s="479"/>
      <c r="Q22" s="481"/>
      <c r="T22" s="14">
        <v>41798</v>
      </c>
      <c r="U22" s="12" t="s">
        <v>6</v>
      </c>
      <c r="V22" s="13">
        <f t="shared" si="5"/>
        <v>0</v>
      </c>
      <c r="W22" s="13">
        <f t="shared" si="6"/>
        <v>0</v>
      </c>
      <c r="X22" s="13">
        <f t="shared" si="7"/>
        <v>0</v>
      </c>
      <c r="Y22" s="13">
        <f t="shared" si="8"/>
        <v>0</v>
      </c>
      <c r="Z22" s="13">
        <f t="shared" si="9"/>
        <v>0</v>
      </c>
      <c r="AA22" s="13">
        <f t="shared" si="10"/>
        <v>0</v>
      </c>
      <c r="AB22" s="13">
        <f t="shared" si="11"/>
        <v>0</v>
      </c>
      <c r="AC22" s="13">
        <f t="shared" si="12"/>
        <v>0</v>
      </c>
      <c r="AD22" s="13">
        <f t="shared" si="13"/>
        <v>0</v>
      </c>
      <c r="AE22" s="37">
        <v>0.48499999999999999</v>
      </c>
      <c r="AF22" s="38">
        <f t="shared" si="1"/>
        <v>0</v>
      </c>
      <c r="AG22" s="35">
        <f t="shared" si="2"/>
        <v>0</v>
      </c>
      <c r="AH22" s="39"/>
    </row>
    <row r="23" spans="1:34" ht="15" customHeight="1" x14ac:dyDescent="0.2">
      <c r="B23" s="165"/>
      <c r="C23" s="160"/>
      <c r="D23" s="163"/>
      <c r="E23" s="163"/>
      <c r="F23" s="163"/>
      <c r="G23" s="163"/>
      <c r="H23" s="163"/>
      <c r="I23" s="163"/>
      <c r="J23" s="163"/>
      <c r="K23" s="164"/>
      <c r="L23" s="182"/>
      <c r="M23" s="158">
        <v>0.48499999999999999</v>
      </c>
      <c r="N23" s="183">
        <f t="shared" si="3"/>
        <v>0</v>
      </c>
      <c r="O23" s="157">
        <f t="shared" si="4"/>
        <v>0</v>
      </c>
      <c r="P23" s="479"/>
      <c r="Q23" s="481"/>
      <c r="T23" s="14">
        <v>41890</v>
      </c>
      <c r="U23" s="12" t="s">
        <v>6</v>
      </c>
      <c r="V23" s="13">
        <f t="shared" si="5"/>
        <v>0</v>
      </c>
      <c r="W23" s="13">
        <f t="shared" si="6"/>
        <v>0</v>
      </c>
      <c r="X23" s="13">
        <f t="shared" si="7"/>
        <v>0</v>
      </c>
      <c r="Y23" s="13">
        <f t="shared" si="8"/>
        <v>0</v>
      </c>
      <c r="Z23" s="13">
        <f t="shared" si="9"/>
        <v>0</v>
      </c>
      <c r="AA23" s="13">
        <f t="shared" si="10"/>
        <v>0</v>
      </c>
      <c r="AB23" s="13">
        <f t="shared" si="11"/>
        <v>0</v>
      </c>
      <c r="AC23" s="13">
        <f t="shared" si="12"/>
        <v>0</v>
      </c>
      <c r="AD23" s="13">
        <f t="shared" si="13"/>
        <v>0</v>
      </c>
      <c r="AE23" s="37">
        <v>0.48499999999999999</v>
      </c>
      <c r="AF23" s="38">
        <f t="shared" si="1"/>
        <v>0</v>
      </c>
      <c r="AG23" s="35">
        <f t="shared" si="2"/>
        <v>0</v>
      </c>
      <c r="AH23" s="39"/>
    </row>
    <row r="24" spans="1:34" ht="15" customHeight="1" x14ac:dyDescent="0.2">
      <c r="B24" s="165"/>
      <c r="C24" s="160"/>
      <c r="D24" s="163"/>
      <c r="E24" s="163"/>
      <c r="F24" s="163"/>
      <c r="G24" s="163"/>
      <c r="H24" s="163"/>
      <c r="I24" s="163"/>
      <c r="J24" s="163"/>
      <c r="K24" s="164"/>
      <c r="L24" s="182"/>
      <c r="M24" s="158">
        <v>0.48499999999999999</v>
      </c>
      <c r="N24" s="183">
        <f t="shared" si="3"/>
        <v>0</v>
      </c>
      <c r="O24" s="157">
        <f t="shared" si="4"/>
        <v>0</v>
      </c>
      <c r="P24" s="479"/>
      <c r="Q24" s="481"/>
      <c r="T24" s="14">
        <v>41890</v>
      </c>
      <c r="U24" s="12" t="s">
        <v>6</v>
      </c>
      <c r="V24" s="13">
        <f t="shared" si="5"/>
        <v>0</v>
      </c>
      <c r="W24" s="13">
        <f t="shared" si="6"/>
        <v>0</v>
      </c>
      <c r="X24" s="13">
        <f t="shared" si="7"/>
        <v>0</v>
      </c>
      <c r="Y24" s="13">
        <f t="shared" si="8"/>
        <v>0</v>
      </c>
      <c r="Z24" s="13">
        <f t="shared" si="9"/>
        <v>0</v>
      </c>
      <c r="AA24" s="13">
        <f t="shared" si="10"/>
        <v>0</v>
      </c>
      <c r="AB24" s="13">
        <f t="shared" si="11"/>
        <v>0</v>
      </c>
      <c r="AC24" s="13">
        <f t="shared" si="12"/>
        <v>0</v>
      </c>
      <c r="AD24" s="13">
        <f t="shared" si="13"/>
        <v>0</v>
      </c>
      <c r="AE24" s="37">
        <v>0.48499999999999999</v>
      </c>
      <c r="AF24" s="38">
        <f t="shared" si="1"/>
        <v>0</v>
      </c>
      <c r="AG24" s="35">
        <f t="shared" si="2"/>
        <v>0</v>
      </c>
      <c r="AH24" s="39"/>
    </row>
    <row r="25" spans="1:34" ht="15" customHeight="1" x14ac:dyDescent="0.2">
      <c r="B25" s="165"/>
      <c r="C25" s="160"/>
      <c r="D25" s="163"/>
      <c r="E25" s="163"/>
      <c r="F25" s="163"/>
      <c r="G25" s="163"/>
      <c r="H25" s="163"/>
      <c r="I25" s="163"/>
      <c r="J25" s="163"/>
      <c r="K25" s="164"/>
      <c r="L25" s="182"/>
      <c r="M25" s="158">
        <v>0.48499999999999999</v>
      </c>
      <c r="N25" s="183">
        <f t="shared" si="3"/>
        <v>0</v>
      </c>
      <c r="O25" s="157">
        <f>SUM(D25:K25)+SUM(N25)</f>
        <v>0</v>
      </c>
      <c r="P25" s="479"/>
      <c r="Q25" s="481"/>
      <c r="T25" s="14">
        <v>41827</v>
      </c>
      <c r="U25" s="12" t="s">
        <v>6</v>
      </c>
      <c r="V25" s="13">
        <f t="shared" si="5"/>
        <v>0</v>
      </c>
      <c r="W25" s="13">
        <f t="shared" si="6"/>
        <v>0</v>
      </c>
      <c r="X25" s="13">
        <f t="shared" si="7"/>
        <v>0</v>
      </c>
      <c r="Y25" s="13">
        <f t="shared" si="8"/>
        <v>0</v>
      </c>
      <c r="Z25" s="13">
        <f t="shared" si="9"/>
        <v>0</v>
      </c>
      <c r="AA25" s="13">
        <f t="shared" si="10"/>
        <v>0</v>
      </c>
      <c r="AB25" s="13">
        <f t="shared" si="11"/>
        <v>0</v>
      </c>
      <c r="AC25" s="13">
        <f t="shared" si="12"/>
        <v>0</v>
      </c>
      <c r="AD25" s="13">
        <f t="shared" si="13"/>
        <v>0</v>
      </c>
      <c r="AE25" s="37">
        <v>0.48499999999999999</v>
      </c>
      <c r="AF25" s="38">
        <f t="shared" si="1"/>
        <v>0</v>
      </c>
      <c r="AG25" s="35">
        <f>SUM(V25:AC25)+SUM(AF25)</f>
        <v>0</v>
      </c>
      <c r="AH25" s="39"/>
    </row>
    <row r="26" spans="1:34" ht="15" customHeight="1" x14ac:dyDescent="0.2">
      <c r="B26" s="165"/>
      <c r="C26" s="160"/>
      <c r="D26" s="163"/>
      <c r="E26" s="163"/>
      <c r="F26" s="163"/>
      <c r="G26" s="163"/>
      <c r="H26" s="163"/>
      <c r="I26" s="163"/>
      <c r="J26" s="163"/>
      <c r="K26" s="164"/>
      <c r="L26" s="182"/>
      <c r="M26" s="158">
        <v>0.48499999999999999</v>
      </c>
      <c r="N26" s="183">
        <f t="shared" si="3"/>
        <v>0</v>
      </c>
      <c r="O26" s="157">
        <f t="shared" si="4"/>
        <v>0</v>
      </c>
      <c r="P26" s="479"/>
      <c r="Q26" s="481"/>
      <c r="T26" s="14">
        <v>41828</v>
      </c>
      <c r="U26" s="12" t="s">
        <v>6</v>
      </c>
      <c r="V26" s="13">
        <f t="shared" si="5"/>
        <v>0</v>
      </c>
      <c r="W26" s="13">
        <f t="shared" si="6"/>
        <v>0</v>
      </c>
      <c r="X26" s="13">
        <f t="shared" si="7"/>
        <v>0</v>
      </c>
      <c r="Y26" s="13">
        <f t="shared" si="8"/>
        <v>0</v>
      </c>
      <c r="Z26" s="13">
        <f t="shared" si="9"/>
        <v>0</v>
      </c>
      <c r="AA26" s="13">
        <f t="shared" si="10"/>
        <v>0</v>
      </c>
      <c r="AB26" s="13">
        <f t="shared" si="11"/>
        <v>0</v>
      </c>
      <c r="AC26" s="13">
        <f t="shared" si="12"/>
        <v>0</v>
      </c>
      <c r="AD26" s="13">
        <f t="shared" si="13"/>
        <v>0</v>
      </c>
      <c r="AE26" s="37">
        <v>0.48499999999999999</v>
      </c>
      <c r="AF26" s="38">
        <f t="shared" si="1"/>
        <v>0</v>
      </c>
      <c r="AG26" s="35">
        <f>SUM(V26:AC26)+SUM(AF26)</f>
        <v>0</v>
      </c>
      <c r="AH26" s="39"/>
    </row>
    <row r="27" spans="1:34" ht="15" customHeight="1" thickBot="1" x14ac:dyDescent="0.25">
      <c r="B27" s="166"/>
      <c r="C27" s="160"/>
      <c r="D27" s="163"/>
      <c r="E27" s="163"/>
      <c r="F27" s="163"/>
      <c r="G27" s="163"/>
      <c r="H27" s="163"/>
      <c r="I27" s="163"/>
      <c r="J27" s="163"/>
      <c r="K27" s="164"/>
      <c r="L27" s="182"/>
      <c r="M27" s="158">
        <v>0.48499999999999999</v>
      </c>
      <c r="N27" s="183">
        <f t="shared" si="3"/>
        <v>0</v>
      </c>
      <c r="O27" s="157">
        <f t="shared" si="4"/>
        <v>0</v>
      </c>
      <c r="P27" s="479"/>
      <c r="Q27" s="481"/>
      <c r="T27" s="15">
        <v>31138</v>
      </c>
      <c r="U27" s="12" t="s">
        <v>6</v>
      </c>
      <c r="V27" s="13">
        <f t="shared" si="5"/>
        <v>0</v>
      </c>
      <c r="W27" s="13">
        <f t="shared" si="6"/>
        <v>0</v>
      </c>
      <c r="X27" s="13">
        <f t="shared" si="7"/>
        <v>0</v>
      </c>
      <c r="Y27" s="13">
        <f t="shared" si="8"/>
        <v>0</v>
      </c>
      <c r="Z27" s="13">
        <f t="shared" si="9"/>
        <v>0</v>
      </c>
      <c r="AA27" s="13">
        <f t="shared" si="10"/>
        <v>0</v>
      </c>
      <c r="AB27" s="13">
        <f t="shared" si="11"/>
        <v>0</v>
      </c>
      <c r="AC27" s="13">
        <f t="shared" si="12"/>
        <v>0</v>
      </c>
      <c r="AD27" s="13">
        <f t="shared" si="13"/>
        <v>0</v>
      </c>
      <c r="AE27" s="37">
        <v>0.48499999999999999</v>
      </c>
      <c r="AF27" s="38">
        <f t="shared" si="1"/>
        <v>0</v>
      </c>
      <c r="AG27" s="35">
        <f>SUM(V27:AC27)+SUM(AF27)</f>
        <v>0</v>
      </c>
      <c r="AH27" s="39"/>
    </row>
    <row r="28" spans="1:34" ht="15" customHeight="1" thickBot="1" x14ac:dyDescent="0.25">
      <c r="B28" s="497" t="s">
        <v>66</v>
      </c>
      <c r="C28" s="498"/>
      <c r="D28" s="136">
        <f t="shared" ref="D28:K28" si="14">SUM(D10:D27)</f>
        <v>0</v>
      </c>
      <c r="E28" s="136">
        <f t="shared" si="14"/>
        <v>0</v>
      </c>
      <c r="F28" s="136">
        <f t="shared" si="14"/>
        <v>0</v>
      </c>
      <c r="G28" s="136">
        <f t="shared" si="14"/>
        <v>0</v>
      </c>
      <c r="H28" s="136">
        <f t="shared" si="14"/>
        <v>0</v>
      </c>
      <c r="I28" s="136">
        <f t="shared" si="14"/>
        <v>0</v>
      </c>
      <c r="J28" s="136">
        <f t="shared" si="14"/>
        <v>0</v>
      </c>
      <c r="K28" s="138">
        <f t="shared" si="14"/>
        <v>0</v>
      </c>
      <c r="L28" s="184"/>
      <c r="M28" s="137"/>
      <c r="N28" s="185">
        <f>SUM(N10:N27)</f>
        <v>0</v>
      </c>
      <c r="O28" s="139">
        <f>SUM(O10:O27)</f>
        <v>0</v>
      </c>
      <c r="P28" s="533" t="s">
        <v>67</v>
      </c>
      <c r="Q28" s="534"/>
      <c r="T28" s="499" t="s">
        <v>66</v>
      </c>
      <c r="U28" s="500"/>
      <c r="V28" s="40">
        <f t="shared" ref="V28:AC28" si="15">SUM(V10:V27)</f>
        <v>0</v>
      </c>
      <c r="W28" s="40">
        <f t="shared" si="15"/>
        <v>0</v>
      </c>
      <c r="X28" s="40">
        <f t="shared" si="15"/>
        <v>0</v>
      </c>
      <c r="Y28" s="40">
        <f t="shared" si="15"/>
        <v>0</v>
      </c>
      <c r="Z28" s="40">
        <f t="shared" si="15"/>
        <v>0</v>
      </c>
      <c r="AA28" s="40">
        <f t="shared" si="15"/>
        <v>0</v>
      </c>
      <c r="AB28" s="40">
        <f t="shared" si="15"/>
        <v>0</v>
      </c>
      <c r="AC28" s="40">
        <f t="shared" si="15"/>
        <v>0</v>
      </c>
      <c r="AD28" s="41"/>
      <c r="AE28" s="42"/>
      <c r="AF28" s="43">
        <f>SUM(AF10:AF27)</f>
        <v>0</v>
      </c>
      <c r="AG28" s="44">
        <f>SUM(AG10:AG27)</f>
        <v>0</v>
      </c>
      <c r="AH28" s="45" t="s">
        <v>67</v>
      </c>
    </row>
    <row r="29" spans="1:34" ht="15" customHeight="1" thickBot="1" x14ac:dyDescent="0.25">
      <c r="B29" s="497" t="s">
        <v>12</v>
      </c>
      <c r="C29" s="498"/>
      <c r="D29" s="140">
        <v>74313</v>
      </c>
      <c r="E29" s="141">
        <v>74313</v>
      </c>
      <c r="F29" s="141">
        <v>74311</v>
      </c>
      <c r="G29" s="141">
        <v>74316</v>
      </c>
      <c r="H29" s="141">
        <v>74317</v>
      </c>
      <c r="I29" s="141">
        <v>74317</v>
      </c>
      <c r="J29" s="141">
        <v>74317</v>
      </c>
      <c r="K29" s="179">
        <v>74317</v>
      </c>
      <c r="L29" s="142"/>
      <c r="M29" s="143"/>
      <c r="N29" s="186">
        <v>74311</v>
      </c>
      <c r="O29" s="144"/>
      <c r="P29" s="535"/>
      <c r="Q29" s="536"/>
      <c r="T29" s="499" t="s">
        <v>12</v>
      </c>
      <c r="U29" s="500"/>
      <c r="V29" s="46">
        <v>74313</v>
      </c>
      <c r="W29" s="47">
        <v>74313</v>
      </c>
      <c r="X29" s="47">
        <v>74311</v>
      </c>
      <c r="Y29" s="47">
        <v>74316</v>
      </c>
      <c r="Z29" s="47">
        <v>74317</v>
      </c>
      <c r="AA29" s="47">
        <v>74317</v>
      </c>
      <c r="AB29" s="47">
        <v>74317</v>
      </c>
      <c r="AC29" s="47">
        <v>74317</v>
      </c>
      <c r="AD29" s="48"/>
      <c r="AE29" s="49"/>
      <c r="AF29" s="50">
        <v>74311</v>
      </c>
      <c r="AG29" s="51"/>
      <c r="AH29" s="52"/>
    </row>
    <row r="30" spans="1:34" s="258" customFormat="1" ht="15" customHeight="1" thickBot="1" x14ac:dyDescent="0.25">
      <c r="A30" s="244"/>
      <c r="B30" s="256"/>
      <c r="C30" s="256"/>
      <c r="D30" s="257"/>
      <c r="E30" s="257"/>
      <c r="F30" s="257"/>
      <c r="G30" s="257"/>
      <c r="H30" s="257"/>
      <c r="I30" s="257"/>
      <c r="J30" s="257"/>
      <c r="K30" s="257"/>
      <c r="L30" s="257"/>
      <c r="M30" s="257"/>
      <c r="N30" s="257"/>
      <c r="O30" s="244"/>
      <c r="P30" s="244"/>
      <c r="Q30" s="244"/>
      <c r="R30" s="244"/>
      <c r="T30" s="256"/>
      <c r="U30" s="256"/>
      <c r="V30" s="257"/>
      <c r="W30" s="257"/>
      <c r="X30" s="257"/>
      <c r="Y30" s="257"/>
      <c r="Z30" s="257"/>
      <c r="AA30" s="257"/>
      <c r="AB30" s="257"/>
      <c r="AC30" s="257"/>
      <c r="AD30" s="257"/>
      <c r="AE30" s="257"/>
      <c r="AF30" s="257"/>
      <c r="AG30" s="244"/>
      <c r="AH30" s="244"/>
    </row>
    <row r="31" spans="1:34" ht="15" customHeight="1" thickBot="1" x14ac:dyDescent="0.25">
      <c r="B31" s="494" t="s">
        <v>68</v>
      </c>
      <c r="C31" s="495"/>
      <c r="D31" s="495"/>
      <c r="E31" s="495"/>
      <c r="F31" s="495"/>
      <c r="G31" s="495"/>
      <c r="H31" s="495"/>
      <c r="I31" s="495"/>
      <c r="J31" s="495"/>
      <c r="K31" s="495"/>
      <c r="L31" s="495"/>
      <c r="M31" s="495"/>
      <c r="N31" s="495"/>
      <c r="O31" s="495"/>
      <c r="P31" s="495"/>
      <c r="Q31" s="496"/>
      <c r="T31" s="494" t="s">
        <v>68</v>
      </c>
      <c r="U31" s="495"/>
      <c r="V31" s="495"/>
      <c r="W31" s="495"/>
      <c r="X31" s="495"/>
      <c r="Y31" s="495"/>
      <c r="Z31" s="495"/>
      <c r="AA31" s="495"/>
      <c r="AB31" s="495"/>
      <c r="AC31" s="495"/>
      <c r="AD31" s="495"/>
      <c r="AE31" s="495"/>
      <c r="AF31" s="495"/>
      <c r="AG31" s="495"/>
      <c r="AH31" s="496"/>
    </row>
    <row r="32" spans="1:34" ht="15" customHeight="1" x14ac:dyDescent="0.2">
      <c r="B32" s="145" t="s">
        <v>44</v>
      </c>
      <c r="C32" s="148" t="s">
        <v>14</v>
      </c>
      <c r="D32" s="148" t="s">
        <v>69</v>
      </c>
      <c r="E32" s="145" t="s">
        <v>23</v>
      </c>
      <c r="F32" s="145" t="s">
        <v>70</v>
      </c>
      <c r="G32" s="148" t="s">
        <v>71</v>
      </c>
      <c r="H32" s="145" t="s">
        <v>363</v>
      </c>
      <c r="I32" s="148" t="s">
        <v>73</v>
      </c>
      <c r="J32" s="145" t="s">
        <v>26</v>
      </c>
      <c r="K32" s="145" t="s">
        <v>74</v>
      </c>
      <c r="L32" s="145" t="s">
        <v>75</v>
      </c>
      <c r="M32" s="146" t="s">
        <v>76</v>
      </c>
      <c r="N32" s="145" t="s">
        <v>76</v>
      </c>
      <c r="O32" s="148" t="s">
        <v>48</v>
      </c>
      <c r="P32" s="516" t="s">
        <v>49</v>
      </c>
      <c r="Q32" s="517"/>
      <c r="T32" s="20" t="s">
        <v>44</v>
      </c>
      <c r="U32" s="23" t="s">
        <v>14</v>
      </c>
      <c r="V32" s="23" t="s">
        <v>69</v>
      </c>
      <c r="W32" s="20" t="s">
        <v>23</v>
      </c>
      <c r="X32" s="20" t="s">
        <v>70</v>
      </c>
      <c r="Y32" s="23" t="s">
        <v>71</v>
      </c>
      <c r="Z32" s="20" t="s">
        <v>72</v>
      </c>
      <c r="AA32" s="23" t="s">
        <v>73</v>
      </c>
      <c r="AB32" s="20" t="s">
        <v>26</v>
      </c>
      <c r="AC32" s="20" t="s">
        <v>74</v>
      </c>
      <c r="AD32" s="20" t="s">
        <v>75</v>
      </c>
      <c r="AE32" s="21" t="s">
        <v>76</v>
      </c>
      <c r="AF32" s="20" t="s">
        <v>76</v>
      </c>
      <c r="AG32" s="20" t="s">
        <v>48</v>
      </c>
      <c r="AH32" s="22" t="s">
        <v>49</v>
      </c>
    </row>
    <row r="33" spans="1:34" ht="15" customHeight="1" x14ac:dyDescent="0.2">
      <c r="B33" s="149" t="s">
        <v>50</v>
      </c>
      <c r="C33" s="150" t="s">
        <v>112</v>
      </c>
      <c r="D33" s="150" t="s">
        <v>77</v>
      </c>
      <c r="E33" s="149"/>
      <c r="F33" s="149" t="s">
        <v>78</v>
      </c>
      <c r="G33" s="150" t="s">
        <v>79</v>
      </c>
      <c r="H33" s="149" t="s">
        <v>80</v>
      </c>
      <c r="I33" s="150" t="s">
        <v>71</v>
      </c>
      <c r="J33" s="149"/>
      <c r="K33" s="149" t="s">
        <v>81</v>
      </c>
      <c r="L33" s="149" t="s">
        <v>82</v>
      </c>
      <c r="M33" s="167" t="s">
        <v>60</v>
      </c>
      <c r="N33" s="149" t="s">
        <v>60</v>
      </c>
      <c r="O33" s="150" t="s">
        <v>60</v>
      </c>
      <c r="P33" s="501"/>
      <c r="Q33" s="502"/>
      <c r="T33" s="24" t="s">
        <v>50</v>
      </c>
      <c r="U33" s="25" t="s">
        <v>51</v>
      </c>
      <c r="V33" s="25" t="s">
        <v>77</v>
      </c>
      <c r="W33" s="24"/>
      <c r="X33" s="24" t="s">
        <v>78</v>
      </c>
      <c r="Y33" s="25" t="s">
        <v>79</v>
      </c>
      <c r="Z33" s="24" t="s">
        <v>80</v>
      </c>
      <c r="AA33" s="25" t="s">
        <v>71</v>
      </c>
      <c r="AB33" s="24"/>
      <c r="AC33" s="24" t="s">
        <v>81</v>
      </c>
      <c r="AD33" s="24" t="s">
        <v>82</v>
      </c>
      <c r="AE33" s="53" t="s">
        <v>60</v>
      </c>
      <c r="AF33" s="24" t="s">
        <v>60</v>
      </c>
      <c r="AG33" s="24" t="s">
        <v>60</v>
      </c>
      <c r="AH33" s="26"/>
    </row>
    <row r="34" spans="1:34" ht="15" customHeight="1" thickBot="1" x14ac:dyDescent="0.25">
      <c r="B34" s="152"/>
      <c r="C34" s="155"/>
      <c r="D34" s="155"/>
      <c r="E34" s="152"/>
      <c r="F34" s="152"/>
      <c r="G34" s="152"/>
      <c r="H34" s="152"/>
      <c r="I34" s="155" t="s">
        <v>59</v>
      </c>
      <c r="J34" s="152"/>
      <c r="K34" s="152" t="s">
        <v>83</v>
      </c>
      <c r="L34" s="152"/>
      <c r="M34" s="155" t="s">
        <v>84</v>
      </c>
      <c r="N34" s="155" t="s">
        <v>84</v>
      </c>
      <c r="O34" s="155"/>
      <c r="P34" s="503"/>
      <c r="Q34" s="504"/>
      <c r="T34" s="28"/>
      <c r="U34" s="31"/>
      <c r="V34" s="31"/>
      <c r="W34" s="28"/>
      <c r="X34" s="28"/>
      <c r="Y34" s="28"/>
      <c r="Z34" s="28"/>
      <c r="AA34" s="31" t="s">
        <v>59</v>
      </c>
      <c r="AB34" s="28"/>
      <c r="AC34" s="28" t="s">
        <v>83</v>
      </c>
      <c r="AD34" s="28"/>
      <c r="AE34" s="31" t="s">
        <v>84</v>
      </c>
      <c r="AF34" s="31" t="s">
        <v>84</v>
      </c>
      <c r="AG34" s="28"/>
      <c r="AH34" s="54"/>
    </row>
    <row r="35" spans="1:34" s="57" customFormat="1" ht="15" customHeight="1" x14ac:dyDescent="0.2">
      <c r="A35" s="254"/>
      <c r="B35" s="159"/>
      <c r="C35" s="160"/>
      <c r="D35" s="161"/>
      <c r="E35" s="161"/>
      <c r="F35" s="161"/>
      <c r="G35" s="161"/>
      <c r="H35" s="161"/>
      <c r="I35" s="161"/>
      <c r="J35" s="161"/>
      <c r="K35" s="161"/>
      <c r="L35" s="161"/>
      <c r="M35" s="161"/>
      <c r="N35" s="168"/>
      <c r="O35" s="169">
        <f>SUM(D35:N35)</f>
        <v>0</v>
      </c>
      <c r="P35" s="482"/>
      <c r="Q35" s="484"/>
      <c r="R35" s="254"/>
      <c r="T35" s="11"/>
      <c r="U35" s="12" t="s">
        <v>6</v>
      </c>
      <c r="V35" s="13">
        <f t="shared" ref="V35:AF35" si="16">IF($C35="United States",D35,0)</f>
        <v>0</v>
      </c>
      <c r="W35" s="13">
        <f t="shared" si="16"/>
        <v>0</v>
      </c>
      <c r="X35" s="13">
        <f t="shared" si="16"/>
        <v>0</v>
      </c>
      <c r="Y35" s="13">
        <f t="shared" si="16"/>
        <v>0</v>
      </c>
      <c r="Z35" s="13">
        <f t="shared" si="16"/>
        <v>0</v>
      </c>
      <c r="AA35" s="13">
        <f t="shared" si="16"/>
        <v>0</v>
      </c>
      <c r="AB35" s="13">
        <f t="shared" si="16"/>
        <v>0</v>
      </c>
      <c r="AC35" s="13">
        <f t="shared" si="16"/>
        <v>0</v>
      </c>
      <c r="AD35" s="13">
        <f t="shared" si="16"/>
        <v>0</v>
      </c>
      <c r="AE35" s="13">
        <f t="shared" si="16"/>
        <v>0</v>
      </c>
      <c r="AF35" s="13">
        <f t="shared" si="16"/>
        <v>0</v>
      </c>
      <c r="AG35" s="55">
        <f>SUM(V35:AF35)</f>
        <v>0</v>
      </c>
      <c r="AH35" s="56"/>
    </row>
    <row r="36" spans="1:34" s="57" customFormat="1" ht="15" customHeight="1" x14ac:dyDescent="0.2">
      <c r="A36" s="254"/>
      <c r="B36" s="165"/>
      <c r="C36" s="160"/>
      <c r="D36" s="161"/>
      <c r="E36" s="161"/>
      <c r="F36" s="161"/>
      <c r="G36" s="161"/>
      <c r="H36" s="161"/>
      <c r="I36" s="161"/>
      <c r="J36" s="161"/>
      <c r="K36" s="161"/>
      <c r="L36" s="161"/>
      <c r="M36" s="161"/>
      <c r="N36" s="168"/>
      <c r="O36" s="169">
        <f t="shared" ref="O36:O44" si="17">SUM(D36:N36)</f>
        <v>0</v>
      </c>
      <c r="P36" s="479"/>
      <c r="Q36" s="481"/>
      <c r="R36" s="254"/>
      <c r="T36" s="14"/>
      <c r="U36" s="12" t="s">
        <v>6</v>
      </c>
      <c r="V36" s="13">
        <f t="shared" ref="V36:V44" si="18">IF($C36="United States",D36,0)</f>
        <v>0</v>
      </c>
      <c r="W36" s="13">
        <f t="shared" ref="W36:W44" si="19">IF($C36="United States",E36,0)</f>
        <v>0</v>
      </c>
      <c r="X36" s="13">
        <f t="shared" ref="X36:X44" si="20">IF($C36="United States",F36,0)</f>
        <v>0</v>
      </c>
      <c r="Y36" s="13">
        <f t="shared" ref="Y36:Y44" si="21">IF($C36="United States",G36,0)</f>
        <v>0</v>
      </c>
      <c r="Z36" s="13">
        <f t="shared" ref="Z36:Z44" si="22">IF($C36="United States",H36,0)</f>
        <v>0</v>
      </c>
      <c r="AA36" s="13">
        <f t="shared" ref="AA36:AA44" si="23">IF($C36="United States",I36,0)</f>
        <v>0</v>
      </c>
      <c r="AB36" s="13">
        <f t="shared" ref="AB36:AB44" si="24">IF($C36="United States",J36,0)</f>
        <v>0</v>
      </c>
      <c r="AC36" s="13">
        <f t="shared" ref="AC36:AC44" si="25">IF($C36="United States",K36,0)</f>
        <v>0</v>
      </c>
      <c r="AD36" s="13">
        <f t="shared" ref="AD36:AD44" si="26">IF($C36="United States",L36,0)</f>
        <v>0</v>
      </c>
      <c r="AE36" s="13">
        <f t="shared" ref="AE36:AE44" si="27">IF($C36="United States",M36,0)</f>
        <v>0</v>
      </c>
      <c r="AF36" s="13">
        <f t="shared" ref="AF36:AF44" si="28">IF($C36="United States",N36,0)</f>
        <v>0</v>
      </c>
      <c r="AG36" s="55">
        <f t="shared" ref="AG36:AG44" si="29">SUM(V36:AF36)</f>
        <v>0</v>
      </c>
      <c r="AH36" s="56"/>
    </row>
    <row r="37" spans="1:34" s="57" customFormat="1" ht="15" customHeight="1" x14ac:dyDescent="0.2">
      <c r="A37" s="254"/>
      <c r="B37" s="165"/>
      <c r="C37" s="160"/>
      <c r="D37" s="161"/>
      <c r="E37" s="161"/>
      <c r="F37" s="161"/>
      <c r="G37" s="161"/>
      <c r="H37" s="161"/>
      <c r="I37" s="161"/>
      <c r="J37" s="161"/>
      <c r="K37" s="161"/>
      <c r="L37" s="161"/>
      <c r="M37" s="161"/>
      <c r="N37" s="168"/>
      <c r="O37" s="169">
        <f t="shared" si="17"/>
        <v>0</v>
      </c>
      <c r="P37" s="479"/>
      <c r="Q37" s="481"/>
      <c r="R37" s="254"/>
      <c r="T37" s="14"/>
      <c r="U37" s="12" t="s">
        <v>6</v>
      </c>
      <c r="V37" s="13">
        <f t="shared" si="18"/>
        <v>0</v>
      </c>
      <c r="W37" s="13">
        <f t="shared" si="19"/>
        <v>0</v>
      </c>
      <c r="X37" s="13">
        <f t="shared" si="20"/>
        <v>0</v>
      </c>
      <c r="Y37" s="13">
        <f t="shared" si="21"/>
        <v>0</v>
      </c>
      <c r="Z37" s="13">
        <f t="shared" si="22"/>
        <v>0</v>
      </c>
      <c r="AA37" s="13">
        <f t="shared" si="23"/>
        <v>0</v>
      </c>
      <c r="AB37" s="13">
        <f t="shared" si="24"/>
        <v>0</v>
      </c>
      <c r="AC37" s="13">
        <f t="shared" si="25"/>
        <v>0</v>
      </c>
      <c r="AD37" s="13">
        <f t="shared" si="26"/>
        <v>0</v>
      </c>
      <c r="AE37" s="13">
        <f t="shared" si="27"/>
        <v>0</v>
      </c>
      <c r="AF37" s="13">
        <f t="shared" si="28"/>
        <v>0</v>
      </c>
      <c r="AG37" s="55">
        <f t="shared" si="29"/>
        <v>0</v>
      </c>
      <c r="AH37" s="56"/>
    </row>
    <row r="38" spans="1:34" s="57" customFormat="1" ht="15" customHeight="1" x14ac:dyDescent="0.2">
      <c r="A38" s="254"/>
      <c r="B38" s="165"/>
      <c r="C38" s="160"/>
      <c r="D38" s="161"/>
      <c r="E38" s="161"/>
      <c r="F38" s="161"/>
      <c r="G38" s="161"/>
      <c r="H38" s="161"/>
      <c r="I38" s="161"/>
      <c r="J38" s="161"/>
      <c r="K38" s="161"/>
      <c r="L38" s="161"/>
      <c r="M38" s="161"/>
      <c r="N38" s="168"/>
      <c r="O38" s="169">
        <f t="shared" si="17"/>
        <v>0</v>
      </c>
      <c r="P38" s="479"/>
      <c r="Q38" s="481"/>
      <c r="R38" s="254"/>
      <c r="T38" s="14"/>
      <c r="U38" s="12" t="s">
        <v>6</v>
      </c>
      <c r="V38" s="13">
        <f t="shared" si="18"/>
        <v>0</v>
      </c>
      <c r="W38" s="13">
        <f t="shared" si="19"/>
        <v>0</v>
      </c>
      <c r="X38" s="13">
        <f t="shared" si="20"/>
        <v>0</v>
      </c>
      <c r="Y38" s="13">
        <f t="shared" si="21"/>
        <v>0</v>
      </c>
      <c r="Z38" s="13">
        <f t="shared" si="22"/>
        <v>0</v>
      </c>
      <c r="AA38" s="13">
        <f t="shared" si="23"/>
        <v>0</v>
      </c>
      <c r="AB38" s="13">
        <f t="shared" si="24"/>
        <v>0</v>
      </c>
      <c r="AC38" s="13">
        <f t="shared" si="25"/>
        <v>0</v>
      </c>
      <c r="AD38" s="13">
        <f t="shared" si="26"/>
        <v>0</v>
      </c>
      <c r="AE38" s="13">
        <f t="shared" si="27"/>
        <v>0</v>
      </c>
      <c r="AF38" s="13">
        <f t="shared" si="28"/>
        <v>0</v>
      </c>
      <c r="AG38" s="55">
        <f t="shared" si="29"/>
        <v>0</v>
      </c>
      <c r="AH38" s="56"/>
    </row>
    <row r="39" spans="1:34" s="57" customFormat="1" ht="15" customHeight="1" x14ac:dyDescent="0.2">
      <c r="A39" s="254"/>
      <c r="B39" s="165"/>
      <c r="C39" s="160"/>
      <c r="D39" s="161"/>
      <c r="E39" s="161"/>
      <c r="F39" s="161"/>
      <c r="G39" s="161"/>
      <c r="H39" s="161"/>
      <c r="I39" s="161"/>
      <c r="J39" s="161"/>
      <c r="K39" s="161"/>
      <c r="L39" s="161"/>
      <c r="M39" s="161"/>
      <c r="N39" s="168"/>
      <c r="O39" s="169">
        <f t="shared" si="17"/>
        <v>0</v>
      </c>
      <c r="P39" s="479"/>
      <c r="Q39" s="481"/>
      <c r="R39" s="254"/>
      <c r="T39" s="14"/>
      <c r="U39" s="12" t="s">
        <v>6</v>
      </c>
      <c r="V39" s="13">
        <f t="shared" si="18"/>
        <v>0</v>
      </c>
      <c r="W39" s="13">
        <f t="shared" si="19"/>
        <v>0</v>
      </c>
      <c r="X39" s="13">
        <f t="shared" si="20"/>
        <v>0</v>
      </c>
      <c r="Y39" s="13">
        <f t="shared" si="21"/>
        <v>0</v>
      </c>
      <c r="Z39" s="13">
        <f t="shared" si="22"/>
        <v>0</v>
      </c>
      <c r="AA39" s="13">
        <f t="shared" si="23"/>
        <v>0</v>
      </c>
      <c r="AB39" s="13">
        <f t="shared" si="24"/>
        <v>0</v>
      </c>
      <c r="AC39" s="13">
        <f t="shared" si="25"/>
        <v>0</v>
      </c>
      <c r="AD39" s="13">
        <f t="shared" si="26"/>
        <v>0</v>
      </c>
      <c r="AE39" s="13">
        <f t="shared" si="27"/>
        <v>0</v>
      </c>
      <c r="AF39" s="13">
        <f t="shared" si="28"/>
        <v>0</v>
      </c>
      <c r="AG39" s="55">
        <f t="shared" si="29"/>
        <v>0</v>
      </c>
      <c r="AH39" s="56"/>
    </row>
    <row r="40" spans="1:34" s="57" customFormat="1" ht="15" customHeight="1" x14ac:dyDescent="0.2">
      <c r="A40" s="254"/>
      <c r="B40" s="165"/>
      <c r="C40" s="160"/>
      <c r="D40" s="161"/>
      <c r="E40" s="161"/>
      <c r="F40" s="161"/>
      <c r="G40" s="161"/>
      <c r="H40" s="161"/>
      <c r="I40" s="161"/>
      <c r="J40" s="161"/>
      <c r="K40" s="161"/>
      <c r="L40" s="161"/>
      <c r="M40" s="161"/>
      <c r="N40" s="168"/>
      <c r="O40" s="169">
        <f t="shared" si="17"/>
        <v>0</v>
      </c>
      <c r="P40" s="479"/>
      <c r="Q40" s="481"/>
      <c r="R40" s="254"/>
      <c r="T40" s="14"/>
      <c r="U40" s="12" t="s">
        <v>6</v>
      </c>
      <c r="V40" s="13">
        <f t="shared" si="18"/>
        <v>0</v>
      </c>
      <c r="W40" s="13">
        <f t="shared" si="19"/>
        <v>0</v>
      </c>
      <c r="X40" s="13">
        <f t="shared" si="20"/>
        <v>0</v>
      </c>
      <c r="Y40" s="13">
        <f t="shared" si="21"/>
        <v>0</v>
      </c>
      <c r="Z40" s="13">
        <f t="shared" si="22"/>
        <v>0</v>
      </c>
      <c r="AA40" s="13">
        <f t="shared" si="23"/>
        <v>0</v>
      </c>
      <c r="AB40" s="13">
        <f t="shared" si="24"/>
        <v>0</v>
      </c>
      <c r="AC40" s="13">
        <f t="shared" si="25"/>
        <v>0</v>
      </c>
      <c r="AD40" s="13">
        <f t="shared" si="26"/>
        <v>0</v>
      </c>
      <c r="AE40" s="13">
        <f t="shared" si="27"/>
        <v>0</v>
      </c>
      <c r="AF40" s="13">
        <f t="shared" si="28"/>
        <v>0</v>
      </c>
      <c r="AG40" s="55">
        <f t="shared" si="29"/>
        <v>0</v>
      </c>
      <c r="AH40" s="56"/>
    </row>
    <row r="41" spans="1:34" ht="15" customHeight="1" x14ac:dyDescent="0.2">
      <c r="B41" s="165"/>
      <c r="C41" s="160"/>
      <c r="D41" s="161"/>
      <c r="E41" s="161"/>
      <c r="F41" s="161"/>
      <c r="G41" s="161"/>
      <c r="H41" s="161"/>
      <c r="I41" s="161"/>
      <c r="J41" s="161"/>
      <c r="K41" s="161"/>
      <c r="L41" s="161"/>
      <c r="M41" s="161"/>
      <c r="N41" s="170"/>
      <c r="O41" s="169">
        <f t="shared" si="17"/>
        <v>0</v>
      </c>
      <c r="P41" s="479"/>
      <c r="Q41" s="481"/>
      <c r="T41" s="14"/>
      <c r="U41" s="12" t="s">
        <v>6</v>
      </c>
      <c r="V41" s="13">
        <f t="shared" si="18"/>
        <v>0</v>
      </c>
      <c r="W41" s="13">
        <f t="shared" si="19"/>
        <v>0</v>
      </c>
      <c r="X41" s="13">
        <f t="shared" si="20"/>
        <v>0</v>
      </c>
      <c r="Y41" s="13">
        <f t="shared" si="21"/>
        <v>0</v>
      </c>
      <c r="Z41" s="13">
        <f t="shared" si="22"/>
        <v>0</v>
      </c>
      <c r="AA41" s="13">
        <f t="shared" si="23"/>
        <v>0</v>
      </c>
      <c r="AB41" s="13">
        <f t="shared" si="24"/>
        <v>0</v>
      </c>
      <c r="AC41" s="13">
        <f t="shared" si="25"/>
        <v>0</v>
      </c>
      <c r="AD41" s="13">
        <f t="shared" si="26"/>
        <v>0</v>
      </c>
      <c r="AE41" s="13">
        <f t="shared" si="27"/>
        <v>0</v>
      </c>
      <c r="AF41" s="13">
        <f t="shared" si="28"/>
        <v>0</v>
      </c>
      <c r="AG41" s="55">
        <f t="shared" si="29"/>
        <v>0</v>
      </c>
      <c r="AH41" s="58"/>
    </row>
    <row r="42" spans="1:34" ht="15" customHeight="1" x14ac:dyDescent="0.2">
      <c r="B42" s="165"/>
      <c r="C42" s="160"/>
      <c r="D42" s="161"/>
      <c r="E42" s="161"/>
      <c r="F42" s="161"/>
      <c r="G42" s="161"/>
      <c r="H42" s="161"/>
      <c r="I42" s="161"/>
      <c r="J42" s="161"/>
      <c r="K42" s="161"/>
      <c r="L42" s="161"/>
      <c r="M42" s="161"/>
      <c r="N42" s="170"/>
      <c r="O42" s="169">
        <f t="shared" si="17"/>
        <v>0</v>
      </c>
      <c r="P42" s="479"/>
      <c r="Q42" s="481"/>
      <c r="T42" s="14"/>
      <c r="U42" s="12" t="s">
        <v>6</v>
      </c>
      <c r="V42" s="13">
        <f t="shared" si="18"/>
        <v>0</v>
      </c>
      <c r="W42" s="13">
        <f t="shared" si="19"/>
        <v>0</v>
      </c>
      <c r="X42" s="13">
        <f t="shared" si="20"/>
        <v>0</v>
      </c>
      <c r="Y42" s="13">
        <f t="shared" si="21"/>
        <v>0</v>
      </c>
      <c r="Z42" s="13">
        <f t="shared" si="22"/>
        <v>0</v>
      </c>
      <c r="AA42" s="13">
        <f t="shared" si="23"/>
        <v>0</v>
      </c>
      <c r="AB42" s="13">
        <f t="shared" si="24"/>
        <v>0</v>
      </c>
      <c r="AC42" s="13">
        <f t="shared" si="25"/>
        <v>0</v>
      </c>
      <c r="AD42" s="13">
        <f t="shared" si="26"/>
        <v>0</v>
      </c>
      <c r="AE42" s="13">
        <f t="shared" si="27"/>
        <v>0</v>
      </c>
      <c r="AF42" s="13">
        <f t="shared" si="28"/>
        <v>0</v>
      </c>
      <c r="AG42" s="55">
        <f t="shared" si="29"/>
        <v>0</v>
      </c>
      <c r="AH42" s="58"/>
    </row>
    <row r="43" spans="1:34" ht="15" customHeight="1" x14ac:dyDescent="0.2">
      <c r="B43" s="165"/>
      <c r="C43" s="160"/>
      <c r="D43" s="161"/>
      <c r="E43" s="161"/>
      <c r="F43" s="161"/>
      <c r="G43" s="161"/>
      <c r="H43" s="161"/>
      <c r="I43" s="161"/>
      <c r="J43" s="161"/>
      <c r="K43" s="161"/>
      <c r="L43" s="161"/>
      <c r="M43" s="161"/>
      <c r="N43" s="170"/>
      <c r="O43" s="169">
        <f t="shared" si="17"/>
        <v>0</v>
      </c>
      <c r="P43" s="479"/>
      <c r="Q43" s="481"/>
      <c r="T43" s="14"/>
      <c r="U43" s="12" t="s">
        <v>6</v>
      </c>
      <c r="V43" s="13">
        <f t="shared" si="18"/>
        <v>0</v>
      </c>
      <c r="W43" s="13">
        <f t="shared" si="19"/>
        <v>0</v>
      </c>
      <c r="X43" s="13">
        <f t="shared" si="20"/>
        <v>0</v>
      </c>
      <c r="Y43" s="13">
        <f t="shared" si="21"/>
        <v>0</v>
      </c>
      <c r="Z43" s="13">
        <f t="shared" si="22"/>
        <v>0</v>
      </c>
      <c r="AA43" s="13">
        <f t="shared" si="23"/>
        <v>0</v>
      </c>
      <c r="AB43" s="13">
        <f t="shared" si="24"/>
        <v>0</v>
      </c>
      <c r="AC43" s="13">
        <f t="shared" si="25"/>
        <v>0</v>
      </c>
      <c r="AD43" s="13">
        <f t="shared" si="26"/>
        <v>0</v>
      </c>
      <c r="AE43" s="13">
        <f t="shared" si="27"/>
        <v>0</v>
      </c>
      <c r="AF43" s="13">
        <f t="shared" si="28"/>
        <v>0</v>
      </c>
      <c r="AG43" s="55">
        <f t="shared" si="29"/>
        <v>0</v>
      </c>
      <c r="AH43" s="58"/>
    </row>
    <row r="44" spans="1:34" ht="15" customHeight="1" thickBot="1" x14ac:dyDescent="0.25">
      <c r="B44" s="166"/>
      <c r="C44" s="160"/>
      <c r="D44" s="163"/>
      <c r="E44" s="163"/>
      <c r="F44" s="163"/>
      <c r="G44" s="163"/>
      <c r="H44" s="163"/>
      <c r="I44" s="163"/>
      <c r="J44" s="163"/>
      <c r="K44" s="164"/>
      <c r="L44" s="164"/>
      <c r="M44" s="163"/>
      <c r="N44" s="170"/>
      <c r="O44" s="169">
        <f t="shared" si="17"/>
        <v>0</v>
      </c>
      <c r="P44" s="505"/>
      <c r="Q44" s="506"/>
      <c r="T44" s="15"/>
      <c r="U44" s="12" t="s">
        <v>6</v>
      </c>
      <c r="V44" s="13">
        <f t="shared" si="18"/>
        <v>0</v>
      </c>
      <c r="W44" s="13">
        <f t="shared" si="19"/>
        <v>0</v>
      </c>
      <c r="X44" s="13">
        <f t="shared" si="20"/>
        <v>0</v>
      </c>
      <c r="Y44" s="13">
        <f t="shared" si="21"/>
        <v>0</v>
      </c>
      <c r="Z44" s="13">
        <f t="shared" si="22"/>
        <v>0</v>
      </c>
      <c r="AA44" s="13">
        <f t="shared" si="23"/>
        <v>0</v>
      </c>
      <c r="AB44" s="13">
        <f t="shared" si="24"/>
        <v>0</v>
      </c>
      <c r="AC44" s="13">
        <f t="shared" si="25"/>
        <v>0</v>
      </c>
      <c r="AD44" s="13">
        <f t="shared" si="26"/>
        <v>0</v>
      </c>
      <c r="AE44" s="13">
        <f t="shared" si="27"/>
        <v>0</v>
      </c>
      <c r="AF44" s="13">
        <f t="shared" si="28"/>
        <v>0</v>
      </c>
      <c r="AG44" s="55">
        <f t="shared" si="29"/>
        <v>0</v>
      </c>
      <c r="AH44" s="58"/>
    </row>
    <row r="45" spans="1:34" ht="15" customHeight="1" thickBot="1" x14ac:dyDescent="0.25">
      <c r="B45" s="497" t="s">
        <v>85</v>
      </c>
      <c r="C45" s="498"/>
      <c r="D45" s="171">
        <f t="shared" ref="D45:N45" si="30">SUM(D35:D44)</f>
        <v>0</v>
      </c>
      <c r="E45" s="172">
        <f t="shared" si="30"/>
        <v>0</v>
      </c>
      <c r="F45" s="172">
        <f t="shared" si="30"/>
        <v>0</v>
      </c>
      <c r="G45" s="172">
        <f t="shared" si="30"/>
        <v>0</v>
      </c>
      <c r="H45" s="172">
        <f t="shared" si="30"/>
        <v>0</v>
      </c>
      <c r="I45" s="172">
        <f t="shared" si="30"/>
        <v>0</v>
      </c>
      <c r="J45" s="172">
        <f t="shared" si="30"/>
        <v>0</v>
      </c>
      <c r="K45" s="172">
        <f t="shared" si="30"/>
        <v>0</v>
      </c>
      <c r="L45" s="172">
        <f t="shared" si="30"/>
        <v>0</v>
      </c>
      <c r="M45" s="172">
        <f t="shared" si="30"/>
        <v>0</v>
      </c>
      <c r="N45" s="173">
        <f t="shared" si="30"/>
        <v>0</v>
      </c>
      <c r="O45" s="174">
        <f>SUM(O35:O44)</f>
        <v>0</v>
      </c>
      <c r="P45" s="494" t="s">
        <v>86</v>
      </c>
      <c r="Q45" s="496"/>
      <c r="T45" s="499" t="s">
        <v>85</v>
      </c>
      <c r="U45" s="500"/>
      <c r="V45" s="59">
        <f>SUM(V35:V44)</f>
        <v>0</v>
      </c>
      <c r="W45" s="60">
        <f t="shared" ref="W45:AG45" si="31">SUM(W35:W44)</f>
        <v>0</v>
      </c>
      <c r="X45" s="60">
        <f t="shared" si="31"/>
        <v>0</v>
      </c>
      <c r="Y45" s="60">
        <f t="shared" si="31"/>
        <v>0</v>
      </c>
      <c r="Z45" s="60">
        <f t="shared" si="31"/>
        <v>0</v>
      </c>
      <c r="AA45" s="60">
        <f t="shared" si="31"/>
        <v>0</v>
      </c>
      <c r="AB45" s="60">
        <f t="shared" si="31"/>
        <v>0</v>
      </c>
      <c r="AC45" s="60">
        <f t="shared" si="31"/>
        <v>0</v>
      </c>
      <c r="AD45" s="60">
        <f t="shared" si="31"/>
        <v>0</v>
      </c>
      <c r="AE45" s="60">
        <f t="shared" si="31"/>
        <v>0</v>
      </c>
      <c r="AF45" s="61">
        <f t="shared" si="31"/>
        <v>0</v>
      </c>
      <c r="AG45" s="62">
        <f t="shared" si="31"/>
        <v>0</v>
      </c>
      <c r="AH45" s="45" t="s">
        <v>86</v>
      </c>
    </row>
    <row r="46" spans="1:34" ht="15" customHeight="1" thickBot="1" x14ac:dyDescent="0.25">
      <c r="B46" s="497" t="s">
        <v>12</v>
      </c>
      <c r="C46" s="498"/>
      <c r="D46" s="175">
        <v>74023</v>
      </c>
      <c r="E46" s="143">
        <v>74026</v>
      </c>
      <c r="F46" s="143">
        <v>74027</v>
      </c>
      <c r="G46" s="143">
        <v>74015</v>
      </c>
      <c r="H46" s="143">
        <v>73061</v>
      </c>
      <c r="I46" s="143">
        <v>74318</v>
      </c>
      <c r="J46" s="143">
        <v>73059</v>
      </c>
      <c r="K46" s="143">
        <v>74016</v>
      </c>
      <c r="L46" s="143">
        <v>74332</v>
      </c>
      <c r="M46" s="176"/>
      <c r="N46" s="177"/>
      <c r="O46" s="178">
        <f>+O45+O28</f>
        <v>0</v>
      </c>
      <c r="P46" s="541" t="s">
        <v>32</v>
      </c>
      <c r="Q46" s="542"/>
      <c r="T46" s="499" t="s">
        <v>12</v>
      </c>
      <c r="U46" s="500"/>
      <c r="V46" s="63">
        <v>74023</v>
      </c>
      <c r="W46" s="49">
        <v>74026</v>
      </c>
      <c r="X46" s="49">
        <v>74027</v>
      </c>
      <c r="Y46" s="49">
        <v>74015</v>
      </c>
      <c r="Z46" s="49">
        <v>73054</v>
      </c>
      <c r="AA46" s="49">
        <v>74318</v>
      </c>
      <c r="AB46" s="49">
        <v>73059</v>
      </c>
      <c r="AC46" s="49">
        <v>74016</v>
      </c>
      <c r="AD46" s="49">
        <v>74332</v>
      </c>
      <c r="AE46" s="64"/>
      <c r="AF46" s="65"/>
      <c r="AG46" s="66">
        <f>+AG45+AG28</f>
        <v>0</v>
      </c>
      <c r="AH46" s="67" t="s">
        <v>32</v>
      </c>
    </row>
    <row r="47" spans="1:34" s="258" customFormat="1" ht="15" customHeight="1" thickBot="1" x14ac:dyDescent="0.25">
      <c r="A47" s="244"/>
      <c r="B47" s="244"/>
      <c r="C47" s="244"/>
      <c r="D47" s="244"/>
      <c r="E47" s="244"/>
      <c r="F47" s="244"/>
      <c r="G47" s="244"/>
      <c r="H47" s="244"/>
      <c r="I47" s="244"/>
      <c r="J47" s="244"/>
      <c r="K47" s="244"/>
      <c r="L47" s="244"/>
      <c r="M47" s="244"/>
      <c r="N47" s="244"/>
      <c r="O47" s="244"/>
      <c r="P47" s="244"/>
      <c r="Q47" s="244"/>
      <c r="R47" s="244"/>
    </row>
    <row r="48" spans="1:34" ht="15" customHeight="1" thickBot="1" x14ac:dyDescent="0.25">
      <c r="B48" s="494" t="s">
        <v>87</v>
      </c>
      <c r="C48" s="495"/>
      <c r="D48" s="495"/>
      <c r="E48" s="495"/>
      <c r="F48" s="495"/>
      <c r="G48" s="495"/>
      <c r="H48" s="495"/>
      <c r="I48" s="495"/>
      <c r="J48" s="495"/>
      <c r="K48" s="495"/>
      <c r="L48" s="495"/>
      <c r="M48" s="495"/>
      <c r="N48" s="495"/>
      <c r="O48" s="495"/>
      <c r="P48" s="495"/>
      <c r="Q48" s="496"/>
    </row>
    <row r="49" spans="1:18" ht="15" customHeight="1" thickBot="1" x14ac:dyDescent="0.25">
      <c r="B49" s="537" t="s">
        <v>88</v>
      </c>
      <c r="C49" s="538"/>
      <c r="D49" s="538"/>
      <c r="E49" s="538"/>
      <c r="F49" s="538"/>
      <c r="G49" s="537" t="s">
        <v>89</v>
      </c>
      <c r="H49" s="538"/>
      <c r="I49" s="539"/>
      <c r="J49" s="537" t="s">
        <v>90</v>
      </c>
      <c r="K49" s="538"/>
      <c r="L49" s="538"/>
      <c r="M49" s="538"/>
      <c r="N49" s="538"/>
      <c r="O49" s="530" t="s">
        <v>91</v>
      </c>
      <c r="P49" s="531"/>
      <c r="Q49" s="532"/>
    </row>
    <row r="50" spans="1:18" ht="16.5" customHeight="1" x14ac:dyDescent="0.2">
      <c r="B50" s="482"/>
      <c r="C50" s="483"/>
      <c r="D50" s="483"/>
      <c r="E50" s="483"/>
      <c r="F50" s="483"/>
      <c r="G50" s="483"/>
      <c r="H50" s="483"/>
      <c r="I50" s="483"/>
      <c r="J50" s="492"/>
      <c r="K50" s="493"/>
      <c r="L50" s="493"/>
      <c r="M50" s="493"/>
      <c r="N50" s="493"/>
      <c r="O50" s="482"/>
      <c r="P50" s="483"/>
      <c r="Q50" s="484"/>
    </row>
    <row r="51" spans="1:18" ht="16.5" customHeight="1" x14ac:dyDescent="0.2">
      <c r="B51" s="479"/>
      <c r="C51" s="480"/>
      <c r="D51" s="480"/>
      <c r="E51" s="480"/>
      <c r="F51" s="480"/>
      <c r="G51" s="480"/>
      <c r="H51" s="480"/>
      <c r="I51" s="480"/>
      <c r="J51" s="485"/>
      <c r="K51" s="486"/>
      <c r="L51" s="486"/>
      <c r="M51" s="486"/>
      <c r="N51" s="486"/>
      <c r="O51" s="479"/>
      <c r="P51" s="480"/>
      <c r="Q51" s="481"/>
    </row>
    <row r="52" spans="1:18" ht="16.5" customHeight="1" x14ac:dyDescent="0.2">
      <c r="B52" s="479"/>
      <c r="C52" s="480"/>
      <c r="D52" s="480"/>
      <c r="E52" s="480"/>
      <c r="F52" s="480"/>
      <c r="G52" s="480"/>
      <c r="H52" s="480"/>
      <c r="I52" s="480"/>
      <c r="J52" s="485"/>
      <c r="K52" s="486"/>
      <c r="L52" s="486"/>
      <c r="M52" s="486"/>
      <c r="N52" s="486"/>
      <c r="O52" s="479"/>
      <c r="P52" s="480"/>
      <c r="Q52" s="481"/>
    </row>
    <row r="53" spans="1:18" ht="16.5" customHeight="1" x14ac:dyDescent="0.2">
      <c r="B53" s="479"/>
      <c r="C53" s="480"/>
      <c r="D53" s="480"/>
      <c r="E53" s="480"/>
      <c r="F53" s="480"/>
      <c r="G53" s="480"/>
      <c r="H53" s="480"/>
      <c r="I53" s="480"/>
      <c r="J53" s="485"/>
      <c r="K53" s="486"/>
      <c r="L53" s="486"/>
      <c r="M53" s="486"/>
      <c r="N53" s="486"/>
      <c r="O53" s="479"/>
      <c r="P53" s="480"/>
      <c r="Q53" s="481"/>
    </row>
    <row r="54" spans="1:18" ht="16.5" customHeight="1" x14ac:dyDescent="0.2">
      <c r="B54" s="479"/>
      <c r="C54" s="480"/>
      <c r="D54" s="480"/>
      <c r="E54" s="480"/>
      <c r="F54" s="480"/>
      <c r="G54" s="480"/>
      <c r="H54" s="480"/>
      <c r="I54" s="480"/>
      <c r="J54" s="485"/>
      <c r="K54" s="486"/>
      <c r="L54" s="486"/>
      <c r="M54" s="486"/>
      <c r="N54" s="486"/>
      <c r="O54" s="479"/>
      <c r="P54" s="480"/>
      <c r="Q54" s="481"/>
    </row>
    <row r="55" spans="1:18" ht="16.5" customHeight="1" thickBot="1" x14ac:dyDescent="0.25">
      <c r="B55" s="487"/>
      <c r="C55" s="488"/>
      <c r="D55" s="488"/>
      <c r="E55" s="488"/>
      <c r="F55" s="488"/>
      <c r="G55" s="488"/>
      <c r="H55" s="488"/>
      <c r="I55" s="488"/>
      <c r="J55" s="490"/>
      <c r="K55" s="491"/>
      <c r="L55" s="491"/>
      <c r="M55" s="491"/>
      <c r="N55" s="491"/>
      <c r="O55" s="487"/>
      <c r="P55" s="488"/>
      <c r="Q55" s="489"/>
    </row>
    <row r="56" spans="1:18" s="258" customFormat="1" ht="6" customHeight="1" x14ac:dyDescent="0.2">
      <c r="A56" s="244"/>
      <c r="B56" s="322" t="str">
        <f>Report!B59</f>
        <v>revised 7/2015</v>
      </c>
      <c r="C56" s="247"/>
      <c r="D56" s="247"/>
      <c r="E56" s="247"/>
      <c r="F56" s="247"/>
      <c r="G56" s="247"/>
      <c r="H56" s="247"/>
      <c r="I56" s="247"/>
      <c r="J56" s="247"/>
      <c r="K56" s="247"/>
      <c r="L56" s="247"/>
      <c r="M56" s="247"/>
      <c r="N56" s="247"/>
      <c r="O56" s="247"/>
      <c r="P56" s="244"/>
      <c r="Q56" s="244"/>
      <c r="R56" s="244"/>
    </row>
    <row r="57" spans="1:18" ht="3" hidden="1" customHeight="1" x14ac:dyDescent="0.2">
      <c r="B57" s="7"/>
      <c r="C57" s="7"/>
      <c r="D57" s="7"/>
      <c r="E57" s="7"/>
      <c r="F57" s="7"/>
      <c r="G57" s="7"/>
      <c r="H57" s="7"/>
      <c r="I57" s="7"/>
      <c r="J57" s="7"/>
      <c r="K57" s="7"/>
      <c r="L57" s="7"/>
      <c r="M57" s="7"/>
      <c r="N57" s="7"/>
      <c r="O57" s="7"/>
    </row>
    <row r="58" spans="1:18" hidden="1" x14ac:dyDescent="0.2"/>
    <row r="59" spans="1:18" ht="1.5" customHeight="1" x14ac:dyDescent="0.2"/>
  </sheetData>
  <sheetProtection password="D20D" sheet="1" objects="1" scenarios="1"/>
  <mergeCells count="95">
    <mergeCell ref="P8:Q8"/>
    <mergeCell ref="P9:Q9"/>
    <mergeCell ref="P10:Q10"/>
    <mergeCell ref="P11:Q11"/>
    <mergeCell ref="P20:Q20"/>
    <mergeCell ref="P46:Q46"/>
    <mergeCell ref="P22:Q22"/>
    <mergeCell ref="P23:Q23"/>
    <mergeCell ref="P24:Q24"/>
    <mergeCell ref="P25:Q25"/>
    <mergeCell ref="P26:Q26"/>
    <mergeCell ref="AD8:AF8"/>
    <mergeCell ref="B48:Q48"/>
    <mergeCell ref="O49:Q49"/>
    <mergeCell ref="P27:Q27"/>
    <mergeCell ref="P28:Q28"/>
    <mergeCell ref="P29:Q29"/>
    <mergeCell ref="B31:Q31"/>
    <mergeCell ref="P32:Q32"/>
    <mergeCell ref="P41:Q41"/>
    <mergeCell ref="P42:Q42"/>
    <mergeCell ref="P43:Q43"/>
    <mergeCell ref="B28:C28"/>
    <mergeCell ref="B49:F49"/>
    <mergeCell ref="G49:I49"/>
    <mergeCell ref="J49:N49"/>
    <mergeCell ref="L8:N8"/>
    <mergeCell ref="AD7:AF7"/>
    <mergeCell ref="B3:C3"/>
    <mergeCell ref="B4:C4"/>
    <mergeCell ref="D4:G4"/>
    <mergeCell ref="L4:M4"/>
    <mergeCell ref="D7:E7"/>
    <mergeCell ref="H7:K7"/>
    <mergeCell ref="L7:N7"/>
    <mergeCell ref="V7:W7"/>
    <mergeCell ref="Z7:AC7"/>
    <mergeCell ref="D3:E3"/>
    <mergeCell ref="N3:O3"/>
    <mergeCell ref="P3:Q3"/>
    <mergeCell ref="P7:Q7"/>
    <mergeCell ref="T28:U28"/>
    <mergeCell ref="B29:C29"/>
    <mergeCell ref="T29:U29"/>
    <mergeCell ref="P12:Q12"/>
    <mergeCell ref="P13:Q13"/>
    <mergeCell ref="P14:Q14"/>
    <mergeCell ref="P15:Q15"/>
    <mergeCell ref="P16:Q16"/>
    <mergeCell ref="P17:Q17"/>
    <mergeCell ref="P18:Q18"/>
    <mergeCell ref="P19:Q19"/>
    <mergeCell ref="P21:Q21"/>
    <mergeCell ref="J50:N50"/>
    <mergeCell ref="T31:AH31"/>
    <mergeCell ref="B45:C45"/>
    <mergeCell ref="T45:U45"/>
    <mergeCell ref="B46:C46"/>
    <mergeCell ref="T46:U46"/>
    <mergeCell ref="P33:Q33"/>
    <mergeCell ref="P34:Q34"/>
    <mergeCell ref="P35:Q35"/>
    <mergeCell ref="P36:Q36"/>
    <mergeCell ref="P37:Q37"/>
    <mergeCell ref="P38:Q38"/>
    <mergeCell ref="P39:Q39"/>
    <mergeCell ref="P40:Q40"/>
    <mergeCell ref="P44:Q44"/>
    <mergeCell ref="P45:Q45"/>
    <mergeCell ref="O55:Q55"/>
    <mergeCell ref="B55:F55"/>
    <mergeCell ref="G55:I55"/>
    <mergeCell ref="J55:N55"/>
    <mergeCell ref="B53:F53"/>
    <mergeCell ref="G53:I53"/>
    <mergeCell ref="J53:N53"/>
    <mergeCell ref="B54:F54"/>
    <mergeCell ref="G54:I54"/>
    <mergeCell ref="J54:N54"/>
    <mergeCell ref="B2:Q2"/>
    <mergeCell ref="B1:Q1"/>
    <mergeCell ref="L3:M3"/>
    <mergeCell ref="O53:Q53"/>
    <mergeCell ref="O54:Q54"/>
    <mergeCell ref="O50:Q50"/>
    <mergeCell ref="B51:F51"/>
    <mergeCell ref="G51:I51"/>
    <mergeCell ref="J51:N51"/>
    <mergeCell ref="B52:F52"/>
    <mergeCell ref="G52:I52"/>
    <mergeCell ref="J52:N52"/>
    <mergeCell ref="O51:Q51"/>
    <mergeCell ref="O52:Q52"/>
    <mergeCell ref="B50:F50"/>
    <mergeCell ref="G50:I50"/>
  </mergeCells>
  <dataValidations xWindow="167" yWindow="401" count="5">
    <dataValidation type="textLength" operator="equal" allowBlank="1" showInputMessage="1" showErrorMessage="1" errorTitle="Must be 5 digits long" error="Account numbers are 5 digits long, i.e. 74032" promptTitle="Account #s are 5 digits long" sqref="WWM983086:WWN983086 JJ46:JK46 TF46:TG46 ADB46:ADC46 AMX46:AMY46 AWT46:AWU46 BGP46:BGQ46 BQL46:BQM46 CAH46:CAI46 CKD46:CKE46 CTZ46:CUA46 DDV46:DDW46 DNR46:DNS46 DXN46:DXO46 EHJ46:EHK46 ERF46:ERG46 FBB46:FBC46 FKX46:FKY46 FUT46:FUU46 GEP46:GEQ46 GOL46:GOM46 GYH46:GYI46 HID46:HIE46 HRZ46:HSA46 IBV46:IBW46 ILR46:ILS46 IVN46:IVO46 JFJ46:JFK46 JPF46:JPG46 JZB46:JZC46 KIX46:KIY46 KST46:KSU46 LCP46:LCQ46 LML46:LMM46 LWH46:LWI46 MGD46:MGE46 MPZ46:MQA46 MZV46:MZW46 NJR46:NJS46 NTN46:NTO46 ODJ46:ODK46 ONF46:ONG46 OXB46:OXC46 PGX46:PGY46 PQT46:PQU46 QAP46:QAQ46 QKL46:QKM46 QUH46:QUI46 RED46:REE46 RNZ46:ROA46 RXV46:RXW46 SHR46:SHS46 SRN46:SRO46 TBJ46:TBK46 TLF46:TLG46 TVB46:TVC46 UEX46:UEY46 UOT46:UOU46 UYP46:UYQ46 VIL46:VIM46 VSH46:VSI46 WCD46:WCE46 WLZ46:WMA46 WVV46:WVW46 M65582:N65582 JJ65582:JK65582 TF65582:TG65582 ADB65582:ADC65582 AMX65582:AMY65582 AWT65582:AWU65582 BGP65582:BGQ65582 BQL65582:BQM65582 CAH65582:CAI65582 CKD65582:CKE65582 CTZ65582:CUA65582 DDV65582:DDW65582 DNR65582:DNS65582 DXN65582:DXO65582 EHJ65582:EHK65582 ERF65582:ERG65582 FBB65582:FBC65582 FKX65582:FKY65582 FUT65582:FUU65582 GEP65582:GEQ65582 GOL65582:GOM65582 GYH65582:GYI65582 HID65582:HIE65582 HRZ65582:HSA65582 IBV65582:IBW65582 ILR65582:ILS65582 IVN65582:IVO65582 JFJ65582:JFK65582 JPF65582:JPG65582 JZB65582:JZC65582 KIX65582:KIY65582 KST65582:KSU65582 LCP65582:LCQ65582 LML65582:LMM65582 LWH65582:LWI65582 MGD65582:MGE65582 MPZ65582:MQA65582 MZV65582:MZW65582 NJR65582:NJS65582 NTN65582:NTO65582 ODJ65582:ODK65582 ONF65582:ONG65582 OXB65582:OXC65582 PGX65582:PGY65582 PQT65582:PQU65582 QAP65582:QAQ65582 QKL65582:QKM65582 QUH65582:QUI65582 RED65582:REE65582 RNZ65582:ROA65582 RXV65582:RXW65582 SHR65582:SHS65582 SRN65582:SRO65582 TBJ65582:TBK65582 TLF65582:TLG65582 TVB65582:TVC65582 UEX65582:UEY65582 UOT65582:UOU65582 UYP65582:UYQ65582 VIL65582:VIM65582 VSH65582:VSI65582 WCD65582:WCE65582 WLZ65582:WMA65582 WVV65582:WVW65582 M131118:N131118 JJ131118:JK131118 TF131118:TG131118 ADB131118:ADC131118 AMX131118:AMY131118 AWT131118:AWU131118 BGP131118:BGQ131118 BQL131118:BQM131118 CAH131118:CAI131118 CKD131118:CKE131118 CTZ131118:CUA131118 DDV131118:DDW131118 DNR131118:DNS131118 DXN131118:DXO131118 EHJ131118:EHK131118 ERF131118:ERG131118 FBB131118:FBC131118 FKX131118:FKY131118 FUT131118:FUU131118 GEP131118:GEQ131118 GOL131118:GOM131118 GYH131118:GYI131118 HID131118:HIE131118 HRZ131118:HSA131118 IBV131118:IBW131118 ILR131118:ILS131118 IVN131118:IVO131118 JFJ131118:JFK131118 JPF131118:JPG131118 JZB131118:JZC131118 KIX131118:KIY131118 KST131118:KSU131118 LCP131118:LCQ131118 LML131118:LMM131118 LWH131118:LWI131118 MGD131118:MGE131118 MPZ131118:MQA131118 MZV131118:MZW131118 NJR131118:NJS131118 NTN131118:NTO131118 ODJ131118:ODK131118 ONF131118:ONG131118 OXB131118:OXC131118 PGX131118:PGY131118 PQT131118:PQU131118 QAP131118:QAQ131118 QKL131118:QKM131118 QUH131118:QUI131118 RED131118:REE131118 RNZ131118:ROA131118 RXV131118:RXW131118 SHR131118:SHS131118 SRN131118:SRO131118 TBJ131118:TBK131118 TLF131118:TLG131118 TVB131118:TVC131118 UEX131118:UEY131118 UOT131118:UOU131118 UYP131118:UYQ131118 VIL131118:VIM131118 VSH131118:VSI131118 WCD131118:WCE131118 WLZ131118:WMA131118 WVV131118:WVW131118 M196654:N196654 JJ196654:JK196654 TF196654:TG196654 ADB196654:ADC196654 AMX196654:AMY196654 AWT196654:AWU196654 BGP196654:BGQ196654 BQL196654:BQM196654 CAH196654:CAI196654 CKD196654:CKE196654 CTZ196654:CUA196654 DDV196654:DDW196654 DNR196654:DNS196654 DXN196654:DXO196654 EHJ196654:EHK196654 ERF196654:ERG196654 FBB196654:FBC196654 FKX196654:FKY196654 FUT196654:FUU196654 GEP196654:GEQ196654 GOL196654:GOM196654 GYH196654:GYI196654 HID196654:HIE196654 HRZ196654:HSA196654 IBV196654:IBW196654 ILR196654:ILS196654 IVN196654:IVO196654 JFJ196654:JFK196654 JPF196654:JPG196654 JZB196654:JZC196654 KIX196654:KIY196654 KST196654:KSU196654 LCP196654:LCQ196654 LML196654:LMM196654 LWH196654:LWI196654 MGD196654:MGE196654 MPZ196654:MQA196654 MZV196654:MZW196654 NJR196654:NJS196654 NTN196654:NTO196654 ODJ196654:ODK196654 ONF196654:ONG196654 OXB196654:OXC196654 PGX196654:PGY196654 PQT196654:PQU196654 QAP196654:QAQ196654 QKL196654:QKM196654 QUH196654:QUI196654 RED196654:REE196654 RNZ196654:ROA196654 RXV196654:RXW196654 SHR196654:SHS196654 SRN196654:SRO196654 TBJ196654:TBK196654 TLF196654:TLG196654 TVB196654:TVC196654 UEX196654:UEY196654 UOT196654:UOU196654 UYP196654:UYQ196654 VIL196654:VIM196654 VSH196654:VSI196654 WCD196654:WCE196654 WLZ196654:WMA196654 WVV196654:WVW196654 M262190:N262190 JJ262190:JK262190 TF262190:TG262190 ADB262190:ADC262190 AMX262190:AMY262190 AWT262190:AWU262190 BGP262190:BGQ262190 BQL262190:BQM262190 CAH262190:CAI262190 CKD262190:CKE262190 CTZ262190:CUA262190 DDV262190:DDW262190 DNR262190:DNS262190 DXN262190:DXO262190 EHJ262190:EHK262190 ERF262190:ERG262190 FBB262190:FBC262190 FKX262190:FKY262190 FUT262190:FUU262190 GEP262190:GEQ262190 GOL262190:GOM262190 GYH262190:GYI262190 HID262190:HIE262190 HRZ262190:HSA262190 IBV262190:IBW262190 ILR262190:ILS262190 IVN262190:IVO262190 JFJ262190:JFK262190 JPF262190:JPG262190 JZB262190:JZC262190 KIX262190:KIY262190 KST262190:KSU262190 LCP262190:LCQ262190 LML262190:LMM262190 LWH262190:LWI262190 MGD262190:MGE262190 MPZ262190:MQA262190 MZV262190:MZW262190 NJR262190:NJS262190 NTN262190:NTO262190 ODJ262190:ODK262190 ONF262190:ONG262190 OXB262190:OXC262190 PGX262190:PGY262190 PQT262190:PQU262190 QAP262190:QAQ262190 QKL262190:QKM262190 QUH262190:QUI262190 RED262190:REE262190 RNZ262190:ROA262190 RXV262190:RXW262190 SHR262190:SHS262190 SRN262190:SRO262190 TBJ262190:TBK262190 TLF262190:TLG262190 TVB262190:TVC262190 UEX262190:UEY262190 UOT262190:UOU262190 UYP262190:UYQ262190 VIL262190:VIM262190 VSH262190:VSI262190 WCD262190:WCE262190 WLZ262190:WMA262190 WVV262190:WVW262190 M327726:N327726 JJ327726:JK327726 TF327726:TG327726 ADB327726:ADC327726 AMX327726:AMY327726 AWT327726:AWU327726 BGP327726:BGQ327726 BQL327726:BQM327726 CAH327726:CAI327726 CKD327726:CKE327726 CTZ327726:CUA327726 DDV327726:DDW327726 DNR327726:DNS327726 DXN327726:DXO327726 EHJ327726:EHK327726 ERF327726:ERG327726 FBB327726:FBC327726 FKX327726:FKY327726 FUT327726:FUU327726 GEP327726:GEQ327726 GOL327726:GOM327726 GYH327726:GYI327726 HID327726:HIE327726 HRZ327726:HSA327726 IBV327726:IBW327726 ILR327726:ILS327726 IVN327726:IVO327726 JFJ327726:JFK327726 JPF327726:JPG327726 JZB327726:JZC327726 KIX327726:KIY327726 KST327726:KSU327726 LCP327726:LCQ327726 LML327726:LMM327726 LWH327726:LWI327726 MGD327726:MGE327726 MPZ327726:MQA327726 MZV327726:MZW327726 NJR327726:NJS327726 NTN327726:NTO327726 ODJ327726:ODK327726 ONF327726:ONG327726 OXB327726:OXC327726 PGX327726:PGY327726 PQT327726:PQU327726 QAP327726:QAQ327726 QKL327726:QKM327726 QUH327726:QUI327726 RED327726:REE327726 RNZ327726:ROA327726 RXV327726:RXW327726 SHR327726:SHS327726 SRN327726:SRO327726 TBJ327726:TBK327726 TLF327726:TLG327726 TVB327726:TVC327726 UEX327726:UEY327726 UOT327726:UOU327726 UYP327726:UYQ327726 VIL327726:VIM327726 VSH327726:VSI327726 WCD327726:WCE327726 WLZ327726:WMA327726 WVV327726:WVW327726 M393262:N393262 JJ393262:JK393262 TF393262:TG393262 ADB393262:ADC393262 AMX393262:AMY393262 AWT393262:AWU393262 BGP393262:BGQ393262 BQL393262:BQM393262 CAH393262:CAI393262 CKD393262:CKE393262 CTZ393262:CUA393262 DDV393262:DDW393262 DNR393262:DNS393262 DXN393262:DXO393262 EHJ393262:EHK393262 ERF393262:ERG393262 FBB393262:FBC393262 FKX393262:FKY393262 FUT393262:FUU393262 GEP393262:GEQ393262 GOL393262:GOM393262 GYH393262:GYI393262 HID393262:HIE393262 HRZ393262:HSA393262 IBV393262:IBW393262 ILR393262:ILS393262 IVN393262:IVO393262 JFJ393262:JFK393262 JPF393262:JPG393262 JZB393262:JZC393262 KIX393262:KIY393262 KST393262:KSU393262 LCP393262:LCQ393262 LML393262:LMM393262 LWH393262:LWI393262 MGD393262:MGE393262 MPZ393262:MQA393262 MZV393262:MZW393262 NJR393262:NJS393262 NTN393262:NTO393262 ODJ393262:ODK393262 ONF393262:ONG393262 OXB393262:OXC393262 PGX393262:PGY393262 PQT393262:PQU393262 QAP393262:QAQ393262 QKL393262:QKM393262 QUH393262:QUI393262 RED393262:REE393262 RNZ393262:ROA393262 RXV393262:RXW393262 SHR393262:SHS393262 SRN393262:SRO393262 TBJ393262:TBK393262 TLF393262:TLG393262 TVB393262:TVC393262 UEX393262:UEY393262 UOT393262:UOU393262 UYP393262:UYQ393262 VIL393262:VIM393262 VSH393262:VSI393262 WCD393262:WCE393262 WLZ393262:WMA393262 WVV393262:WVW393262 M458798:N458798 JJ458798:JK458798 TF458798:TG458798 ADB458798:ADC458798 AMX458798:AMY458798 AWT458798:AWU458798 BGP458798:BGQ458798 BQL458798:BQM458798 CAH458798:CAI458798 CKD458798:CKE458798 CTZ458798:CUA458798 DDV458798:DDW458798 DNR458798:DNS458798 DXN458798:DXO458798 EHJ458798:EHK458798 ERF458798:ERG458798 FBB458798:FBC458798 FKX458798:FKY458798 FUT458798:FUU458798 GEP458798:GEQ458798 GOL458798:GOM458798 GYH458798:GYI458798 HID458798:HIE458798 HRZ458798:HSA458798 IBV458798:IBW458798 ILR458798:ILS458798 IVN458798:IVO458798 JFJ458798:JFK458798 JPF458798:JPG458798 JZB458798:JZC458798 KIX458798:KIY458798 KST458798:KSU458798 LCP458798:LCQ458798 LML458798:LMM458798 LWH458798:LWI458798 MGD458798:MGE458798 MPZ458798:MQA458798 MZV458798:MZW458798 NJR458798:NJS458798 NTN458798:NTO458798 ODJ458798:ODK458798 ONF458798:ONG458798 OXB458798:OXC458798 PGX458798:PGY458798 PQT458798:PQU458798 QAP458798:QAQ458798 QKL458798:QKM458798 QUH458798:QUI458798 RED458798:REE458798 RNZ458798:ROA458798 RXV458798:RXW458798 SHR458798:SHS458798 SRN458798:SRO458798 TBJ458798:TBK458798 TLF458798:TLG458798 TVB458798:TVC458798 UEX458798:UEY458798 UOT458798:UOU458798 UYP458798:UYQ458798 VIL458798:VIM458798 VSH458798:VSI458798 WCD458798:WCE458798 WLZ458798:WMA458798 WVV458798:WVW458798 M524334:N524334 JJ524334:JK524334 TF524334:TG524334 ADB524334:ADC524334 AMX524334:AMY524334 AWT524334:AWU524334 BGP524334:BGQ524334 BQL524334:BQM524334 CAH524334:CAI524334 CKD524334:CKE524334 CTZ524334:CUA524334 DDV524334:DDW524334 DNR524334:DNS524334 DXN524334:DXO524334 EHJ524334:EHK524334 ERF524334:ERG524334 FBB524334:FBC524334 FKX524334:FKY524334 FUT524334:FUU524334 GEP524334:GEQ524334 GOL524334:GOM524334 GYH524334:GYI524334 HID524334:HIE524334 HRZ524334:HSA524334 IBV524334:IBW524334 ILR524334:ILS524334 IVN524334:IVO524334 JFJ524334:JFK524334 JPF524334:JPG524334 JZB524334:JZC524334 KIX524334:KIY524334 KST524334:KSU524334 LCP524334:LCQ524334 LML524334:LMM524334 LWH524334:LWI524334 MGD524334:MGE524334 MPZ524334:MQA524334 MZV524334:MZW524334 NJR524334:NJS524334 NTN524334:NTO524334 ODJ524334:ODK524334 ONF524334:ONG524334 OXB524334:OXC524334 PGX524334:PGY524334 PQT524334:PQU524334 QAP524334:QAQ524334 QKL524334:QKM524334 QUH524334:QUI524334 RED524334:REE524334 RNZ524334:ROA524334 RXV524334:RXW524334 SHR524334:SHS524334 SRN524334:SRO524334 TBJ524334:TBK524334 TLF524334:TLG524334 TVB524334:TVC524334 UEX524334:UEY524334 UOT524334:UOU524334 UYP524334:UYQ524334 VIL524334:VIM524334 VSH524334:VSI524334 WCD524334:WCE524334 WLZ524334:WMA524334 WVV524334:WVW524334 M589870:N589870 JJ589870:JK589870 TF589870:TG589870 ADB589870:ADC589870 AMX589870:AMY589870 AWT589870:AWU589870 BGP589870:BGQ589870 BQL589870:BQM589870 CAH589870:CAI589870 CKD589870:CKE589870 CTZ589870:CUA589870 DDV589870:DDW589870 DNR589870:DNS589870 DXN589870:DXO589870 EHJ589870:EHK589870 ERF589870:ERG589870 FBB589870:FBC589870 FKX589870:FKY589870 FUT589870:FUU589870 GEP589870:GEQ589870 GOL589870:GOM589870 GYH589870:GYI589870 HID589870:HIE589870 HRZ589870:HSA589870 IBV589870:IBW589870 ILR589870:ILS589870 IVN589870:IVO589870 JFJ589870:JFK589870 JPF589870:JPG589870 JZB589870:JZC589870 KIX589870:KIY589870 KST589870:KSU589870 LCP589870:LCQ589870 LML589870:LMM589870 LWH589870:LWI589870 MGD589870:MGE589870 MPZ589870:MQA589870 MZV589870:MZW589870 NJR589870:NJS589870 NTN589870:NTO589870 ODJ589870:ODK589870 ONF589870:ONG589870 OXB589870:OXC589870 PGX589870:PGY589870 PQT589870:PQU589870 QAP589870:QAQ589870 QKL589870:QKM589870 QUH589870:QUI589870 RED589870:REE589870 RNZ589870:ROA589870 RXV589870:RXW589870 SHR589870:SHS589870 SRN589870:SRO589870 TBJ589870:TBK589870 TLF589870:TLG589870 TVB589870:TVC589870 UEX589870:UEY589870 UOT589870:UOU589870 UYP589870:UYQ589870 VIL589870:VIM589870 VSH589870:VSI589870 WCD589870:WCE589870 WLZ589870:WMA589870 WVV589870:WVW589870 M655406:N655406 JJ655406:JK655406 TF655406:TG655406 ADB655406:ADC655406 AMX655406:AMY655406 AWT655406:AWU655406 BGP655406:BGQ655406 BQL655406:BQM655406 CAH655406:CAI655406 CKD655406:CKE655406 CTZ655406:CUA655406 DDV655406:DDW655406 DNR655406:DNS655406 DXN655406:DXO655406 EHJ655406:EHK655406 ERF655406:ERG655406 FBB655406:FBC655406 FKX655406:FKY655406 FUT655406:FUU655406 GEP655406:GEQ655406 GOL655406:GOM655406 GYH655406:GYI655406 HID655406:HIE655406 HRZ655406:HSA655406 IBV655406:IBW655406 ILR655406:ILS655406 IVN655406:IVO655406 JFJ655406:JFK655406 JPF655406:JPG655406 JZB655406:JZC655406 KIX655406:KIY655406 KST655406:KSU655406 LCP655406:LCQ655406 LML655406:LMM655406 LWH655406:LWI655406 MGD655406:MGE655406 MPZ655406:MQA655406 MZV655406:MZW655406 NJR655406:NJS655406 NTN655406:NTO655406 ODJ655406:ODK655406 ONF655406:ONG655406 OXB655406:OXC655406 PGX655406:PGY655406 PQT655406:PQU655406 QAP655406:QAQ655406 QKL655406:QKM655406 QUH655406:QUI655406 RED655406:REE655406 RNZ655406:ROA655406 RXV655406:RXW655406 SHR655406:SHS655406 SRN655406:SRO655406 TBJ655406:TBK655406 TLF655406:TLG655406 TVB655406:TVC655406 UEX655406:UEY655406 UOT655406:UOU655406 UYP655406:UYQ655406 VIL655406:VIM655406 VSH655406:VSI655406 WCD655406:WCE655406 WLZ655406:WMA655406 WVV655406:WVW655406 M720942:N720942 JJ720942:JK720942 TF720942:TG720942 ADB720942:ADC720942 AMX720942:AMY720942 AWT720942:AWU720942 BGP720942:BGQ720942 BQL720942:BQM720942 CAH720942:CAI720942 CKD720942:CKE720942 CTZ720942:CUA720942 DDV720942:DDW720942 DNR720942:DNS720942 DXN720942:DXO720942 EHJ720942:EHK720942 ERF720942:ERG720942 FBB720942:FBC720942 FKX720942:FKY720942 FUT720942:FUU720942 GEP720942:GEQ720942 GOL720942:GOM720942 GYH720942:GYI720942 HID720942:HIE720942 HRZ720942:HSA720942 IBV720942:IBW720942 ILR720942:ILS720942 IVN720942:IVO720942 JFJ720942:JFK720942 JPF720942:JPG720942 JZB720942:JZC720942 KIX720942:KIY720942 KST720942:KSU720942 LCP720942:LCQ720942 LML720942:LMM720942 LWH720942:LWI720942 MGD720942:MGE720942 MPZ720942:MQA720942 MZV720942:MZW720942 NJR720942:NJS720942 NTN720942:NTO720942 ODJ720942:ODK720942 ONF720942:ONG720942 OXB720942:OXC720942 PGX720942:PGY720942 PQT720942:PQU720942 QAP720942:QAQ720942 QKL720942:QKM720942 QUH720942:QUI720942 RED720942:REE720942 RNZ720942:ROA720942 RXV720942:RXW720942 SHR720942:SHS720942 SRN720942:SRO720942 TBJ720942:TBK720942 TLF720942:TLG720942 TVB720942:TVC720942 UEX720942:UEY720942 UOT720942:UOU720942 UYP720942:UYQ720942 VIL720942:VIM720942 VSH720942:VSI720942 WCD720942:WCE720942 WLZ720942:WMA720942 WVV720942:WVW720942 M786478:N786478 JJ786478:JK786478 TF786478:TG786478 ADB786478:ADC786478 AMX786478:AMY786478 AWT786478:AWU786478 BGP786478:BGQ786478 BQL786478:BQM786478 CAH786478:CAI786478 CKD786478:CKE786478 CTZ786478:CUA786478 DDV786478:DDW786478 DNR786478:DNS786478 DXN786478:DXO786478 EHJ786478:EHK786478 ERF786478:ERG786478 FBB786478:FBC786478 FKX786478:FKY786478 FUT786478:FUU786478 GEP786478:GEQ786478 GOL786478:GOM786478 GYH786478:GYI786478 HID786478:HIE786478 HRZ786478:HSA786478 IBV786478:IBW786478 ILR786478:ILS786478 IVN786478:IVO786478 JFJ786478:JFK786478 JPF786478:JPG786478 JZB786478:JZC786478 KIX786478:KIY786478 KST786478:KSU786478 LCP786478:LCQ786478 LML786478:LMM786478 LWH786478:LWI786478 MGD786478:MGE786478 MPZ786478:MQA786478 MZV786478:MZW786478 NJR786478:NJS786478 NTN786478:NTO786478 ODJ786478:ODK786478 ONF786478:ONG786478 OXB786478:OXC786478 PGX786478:PGY786478 PQT786478:PQU786478 QAP786478:QAQ786478 QKL786478:QKM786478 QUH786478:QUI786478 RED786478:REE786478 RNZ786478:ROA786478 RXV786478:RXW786478 SHR786478:SHS786478 SRN786478:SRO786478 TBJ786478:TBK786478 TLF786478:TLG786478 TVB786478:TVC786478 UEX786478:UEY786478 UOT786478:UOU786478 UYP786478:UYQ786478 VIL786478:VIM786478 VSH786478:VSI786478 WCD786478:WCE786478 WLZ786478:WMA786478 WVV786478:WVW786478 M852014:N852014 JJ852014:JK852014 TF852014:TG852014 ADB852014:ADC852014 AMX852014:AMY852014 AWT852014:AWU852014 BGP852014:BGQ852014 BQL852014:BQM852014 CAH852014:CAI852014 CKD852014:CKE852014 CTZ852014:CUA852014 DDV852014:DDW852014 DNR852014:DNS852014 DXN852014:DXO852014 EHJ852014:EHK852014 ERF852014:ERG852014 FBB852014:FBC852014 FKX852014:FKY852014 FUT852014:FUU852014 GEP852014:GEQ852014 GOL852014:GOM852014 GYH852014:GYI852014 HID852014:HIE852014 HRZ852014:HSA852014 IBV852014:IBW852014 ILR852014:ILS852014 IVN852014:IVO852014 JFJ852014:JFK852014 JPF852014:JPG852014 JZB852014:JZC852014 KIX852014:KIY852014 KST852014:KSU852014 LCP852014:LCQ852014 LML852014:LMM852014 LWH852014:LWI852014 MGD852014:MGE852014 MPZ852014:MQA852014 MZV852014:MZW852014 NJR852014:NJS852014 NTN852014:NTO852014 ODJ852014:ODK852014 ONF852014:ONG852014 OXB852014:OXC852014 PGX852014:PGY852014 PQT852014:PQU852014 QAP852014:QAQ852014 QKL852014:QKM852014 QUH852014:QUI852014 RED852014:REE852014 RNZ852014:ROA852014 RXV852014:RXW852014 SHR852014:SHS852014 SRN852014:SRO852014 TBJ852014:TBK852014 TLF852014:TLG852014 TVB852014:TVC852014 UEX852014:UEY852014 UOT852014:UOU852014 UYP852014:UYQ852014 VIL852014:VIM852014 VSH852014:VSI852014 WCD852014:WCE852014 WLZ852014:WMA852014 WVV852014:WVW852014 M917550:N917550 JJ917550:JK917550 TF917550:TG917550 ADB917550:ADC917550 AMX917550:AMY917550 AWT917550:AWU917550 BGP917550:BGQ917550 BQL917550:BQM917550 CAH917550:CAI917550 CKD917550:CKE917550 CTZ917550:CUA917550 DDV917550:DDW917550 DNR917550:DNS917550 DXN917550:DXO917550 EHJ917550:EHK917550 ERF917550:ERG917550 FBB917550:FBC917550 FKX917550:FKY917550 FUT917550:FUU917550 GEP917550:GEQ917550 GOL917550:GOM917550 GYH917550:GYI917550 HID917550:HIE917550 HRZ917550:HSA917550 IBV917550:IBW917550 ILR917550:ILS917550 IVN917550:IVO917550 JFJ917550:JFK917550 JPF917550:JPG917550 JZB917550:JZC917550 KIX917550:KIY917550 KST917550:KSU917550 LCP917550:LCQ917550 LML917550:LMM917550 LWH917550:LWI917550 MGD917550:MGE917550 MPZ917550:MQA917550 MZV917550:MZW917550 NJR917550:NJS917550 NTN917550:NTO917550 ODJ917550:ODK917550 ONF917550:ONG917550 OXB917550:OXC917550 PGX917550:PGY917550 PQT917550:PQU917550 QAP917550:QAQ917550 QKL917550:QKM917550 QUH917550:QUI917550 RED917550:REE917550 RNZ917550:ROA917550 RXV917550:RXW917550 SHR917550:SHS917550 SRN917550:SRO917550 TBJ917550:TBK917550 TLF917550:TLG917550 TVB917550:TVC917550 UEX917550:UEY917550 UOT917550:UOU917550 UYP917550:UYQ917550 VIL917550:VIM917550 VSH917550:VSI917550 WCD917550:WCE917550 WLZ917550:WMA917550 WVV917550:WVW917550 M983086:N983086 JJ983086:JK983086 TF983086:TG983086 ADB983086:ADC983086 AMX983086:AMY983086 AWT983086:AWU983086 BGP983086:BGQ983086 BQL983086:BQM983086 CAH983086:CAI983086 CKD983086:CKE983086 CTZ983086:CUA983086 DDV983086:DDW983086 DNR983086:DNS983086 DXN983086:DXO983086 EHJ983086:EHK983086 ERF983086:ERG983086 FBB983086:FBC983086 FKX983086:FKY983086 FUT983086:FUU983086 GEP983086:GEQ983086 GOL983086:GOM983086 GYH983086:GYI983086 HID983086:HIE983086 HRZ983086:HSA983086 IBV983086:IBW983086 ILR983086:ILS983086 IVN983086:IVO983086 JFJ983086:JFK983086 JPF983086:JPG983086 JZB983086:JZC983086 KIX983086:KIY983086 KST983086:KSU983086 LCP983086:LCQ983086 LML983086:LMM983086 LWH983086:LWI983086 MGD983086:MGE983086 MPZ983086:MQA983086 MZV983086:MZW983086 NJR983086:NJS983086 NTN983086:NTO983086 ODJ983086:ODK983086 ONF983086:ONG983086 OXB983086:OXC983086 PGX983086:PGY983086 PQT983086:PQU983086 QAP983086:QAQ983086 QKL983086:QKM983086 QUH983086:QUI983086 RED983086:REE983086 RNZ983086:ROA983086 RXV983086:RXW983086 SHR983086:SHS983086 SRN983086:SRO983086 TBJ983086:TBK983086 TLF983086:TLG983086 TVB983086:TVC983086 UEX983086:UEY983086 UOT983086:UOU983086 UYP983086:UYQ983086 VIL983086:VIM983086 VSH983086:VSI983086 WCD983086:WCE983086 WLZ983086:WMA983086 WVV983086:WVW983086 AE46:AF46 KA46:KB46 TW46:TX46 ADS46:ADT46 ANO46:ANP46 AXK46:AXL46 BHG46:BHH46 BRC46:BRD46 CAY46:CAZ46 CKU46:CKV46 CUQ46:CUR46 DEM46:DEN46 DOI46:DOJ46 DYE46:DYF46 EIA46:EIB46 ERW46:ERX46 FBS46:FBT46 FLO46:FLP46 FVK46:FVL46 GFG46:GFH46 GPC46:GPD46 GYY46:GYZ46 HIU46:HIV46 HSQ46:HSR46 ICM46:ICN46 IMI46:IMJ46 IWE46:IWF46 JGA46:JGB46 JPW46:JPX46 JZS46:JZT46 KJO46:KJP46 KTK46:KTL46 LDG46:LDH46 LNC46:LND46 LWY46:LWZ46 MGU46:MGV46 MQQ46:MQR46 NAM46:NAN46 NKI46:NKJ46 NUE46:NUF46 OEA46:OEB46 ONW46:ONX46 OXS46:OXT46 PHO46:PHP46 PRK46:PRL46 QBG46:QBH46 QLC46:QLD46 QUY46:QUZ46 REU46:REV46 ROQ46:ROR46 RYM46:RYN46 SII46:SIJ46 SSE46:SSF46 TCA46:TCB46 TLW46:TLX46 TVS46:TVT46 UFO46:UFP46 UPK46:UPL46 UZG46:UZH46 VJC46:VJD46 VSY46:VSZ46 WCU46:WCV46 WMQ46:WMR46 WWM46:WWN46 AE65582:AF65582 KA65582:KB65582 TW65582:TX65582 ADS65582:ADT65582 ANO65582:ANP65582 AXK65582:AXL65582 BHG65582:BHH65582 BRC65582:BRD65582 CAY65582:CAZ65582 CKU65582:CKV65582 CUQ65582:CUR65582 DEM65582:DEN65582 DOI65582:DOJ65582 DYE65582:DYF65582 EIA65582:EIB65582 ERW65582:ERX65582 FBS65582:FBT65582 FLO65582:FLP65582 FVK65582:FVL65582 GFG65582:GFH65582 GPC65582:GPD65582 GYY65582:GYZ65582 HIU65582:HIV65582 HSQ65582:HSR65582 ICM65582:ICN65582 IMI65582:IMJ65582 IWE65582:IWF65582 JGA65582:JGB65582 JPW65582:JPX65582 JZS65582:JZT65582 KJO65582:KJP65582 KTK65582:KTL65582 LDG65582:LDH65582 LNC65582:LND65582 LWY65582:LWZ65582 MGU65582:MGV65582 MQQ65582:MQR65582 NAM65582:NAN65582 NKI65582:NKJ65582 NUE65582:NUF65582 OEA65582:OEB65582 ONW65582:ONX65582 OXS65582:OXT65582 PHO65582:PHP65582 PRK65582:PRL65582 QBG65582:QBH65582 QLC65582:QLD65582 QUY65582:QUZ65582 REU65582:REV65582 ROQ65582:ROR65582 RYM65582:RYN65582 SII65582:SIJ65582 SSE65582:SSF65582 TCA65582:TCB65582 TLW65582:TLX65582 TVS65582:TVT65582 UFO65582:UFP65582 UPK65582:UPL65582 UZG65582:UZH65582 VJC65582:VJD65582 VSY65582:VSZ65582 WCU65582:WCV65582 WMQ65582:WMR65582 WWM65582:WWN65582 AE131118:AF131118 KA131118:KB131118 TW131118:TX131118 ADS131118:ADT131118 ANO131118:ANP131118 AXK131118:AXL131118 BHG131118:BHH131118 BRC131118:BRD131118 CAY131118:CAZ131118 CKU131118:CKV131118 CUQ131118:CUR131118 DEM131118:DEN131118 DOI131118:DOJ131118 DYE131118:DYF131118 EIA131118:EIB131118 ERW131118:ERX131118 FBS131118:FBT131118 FLO131118:FLP131118 FVK131118:FVL131118 GFG131118:GFH131118 GPC131118:GPD131118 GYY131118:GYZ131118 HIU131118:HIV131118 HSQ131118:HSR131118 ICM131118:ICN131118 IMI131118:IMJ131118 IWE131118:IWF131118 JGA131118:JGB131118 JPW131118:JPX131118 JZS131118:JZT131118 KJO131118:KJP131118 KTK131118:KTL131118 LDG131118:LDH131118 LNC131118:LND131118 LWY131118:LWZ131118 MGU131118:MGV131118 MQQ131118:MQR131118 NAM131118:NAN131118 NKI131118:NKJ131118 NUE131118:NUF131118 OEA131118:OEB131118 ONW131118:ONX131118 OXS131118:OXT131118 PHO131118:PHP131118 PRK131118:PRL131118 QBG131118:QBH131118 QLC131118:QLD131118 QUY131118:QUZ131118 REU131118:REV131118 ROQ131118:ROR131118 RYM131118:RYN131118 SII131118:SIJ131118 SSE131118:SSF131118 TCA131118:TCB131118 TLW131118:TLX131118 TVS131118:TVT131118 UFO131118:UFP131118 UPK131118:UPL131118 UZG131118:UZH131118 VJC131118:VJD131118 VSY131118:VSZ131118 WCU131118:WCV131118 WMQ131118:WMR131118 WWM131118:WWN131118 AE196654:AF196654 KA196654:KB196654 TW196654:TX196654 ADS196654:ADT196654 ANO196654:ANP196654 AXK196654:AXL196654 BHG196654:BHH196654 BRC196654:BRD196654 CAY196654:CAZ196654 CKU196654:CKV196654 CUQ196654:CUR196654 DEM196654:DEN196654 DOI196654:DOJ196654 DYE196654:DYF196654 EIA196654:EIB196654 ERW196654:ERX196654 FBS196654:FBT196654 FLO196654:FLP196654 FVK196654:FVL196654 GFG196654:GFH196654 GPC196654:GPD196654 GYY196654:GYZ196654 HIU196654:HIV196654 HSQ196654:HSR196654 ICM196654:ICN196654 IMI196654:IMJ196654 IWE196654:IWF196654 JGA196654:JGB196654 JPW196654:JPX196654 JZS196654:JZT196654 KJO196654:KJP196654 KTK196654:KTL196654 LDG196654:LDH196654 LNC196654:LND196654 LWY196654:LWZ196654 MGU196654:MGV196654 MQQ196654:MQR196654 NAM196654:NAN196654 NKI196654:NKJ196654 NUE196654:NUF196654 OEA196654:OEB196654 ONW196654:ONX196654 OXS196654:OXT196654 PHO196654:PHP196654 PRK196654:PRL196654 QBG196654:QBH196654 QLC196654:QLD196654 QUY196654:QUZ196654 REU196654:REV196654 ROQ196654:ROR196654 RYM196654:RYN196654 SII196654:SIJ196654 SSE196654:SSF196654 TCA196654:TCB196654 TLW196654:TLX196654 TVS196654:TVT196654 UFO196654:UFP196654 UPK196654:UPL196654 UZG196654:UZH196654 VJC196654:VJD196654 VSY196654:VSZ196654 WCU196654:WCV196654 WMQ196654:WMR196654 WWM196654:WWN196654 AE262190:AF262190 KA262190:KB262190 TW262190:TX262190 ADS262190:ADT262190 ANO262190:ANP262190 AXK262190:AXL262190 BHG262190:BHH262190 BRC262190:BRD262190 CAY262190:CAZ262190 CKU262190:CKV262190 CUQ262190:CUR262190 DEM262190:DEN262190 DOI262190:DOJ262190 DYE262190:DYF262190 EIA262190:EIB262190 ERW262190:ERX262190 FBS262190:FBT262190 FLO262190:FLP262190 FVK262190:FVL262190 GFG262190:GFH262190 GPC262190:GPD262190 GYY262190:GYZ262190 HIU262190:HIV262190 HSQ262190:HSR262190 ICM262190:ICN262190 IMI262190:IMJ262190 IWE262190:IWF262190 JGA262190:JGB262190 JPW262190:JPX262190 JZS262190:JZT262190 KJO262190:KJP262190 KTK262190:KTL262190 LDG262190:LDH262190 LNC262190:LND262190 LWY262190:LWZ262190 MGU262190:MGV262190 MQQ262190:MQR262190 NAM262190:NAN262190 NKI262190:NKJ262190 NUE262190:NUF262190 OEA262190:OEB262190 ONW262190:ONX262190 OXS262190:OXT262190 PHO262190:PHP262190 PRK262190:PRL262190 QBG262190:QBH262190 QLC262190:QLD262190 QUY262190:QUZ262190 REU262190:REV262190 ROQ262190:ROR262190 RYM262190:RYN262190 SII262190:SIJ262190 SSE262190:SSF262190 TCA262190:TCB262190 TLW262190:TLX262190 TVS262190:TVT262190 UFO262190:UFP262190 UPK262190:UPL262190 UZG262190:UZH262190 VJC262190:VJD262190 VSY262190:VSZ262190 WCU262190:WCV262190 WMQ262190:WMR262190 WWM262190:WWN262190 AE327726:AF327726 KA327726:KB327726 TW327726:TX327726 ADS327726:ADT327726 ANO327726:ANP327726 AXK327726:AXL327726 BHG327726:BHH327726 BRC327726:BRD327726 CAY327726:CAZ327726 CKU327726:CKV327726 CUQ327726:CUR327726 DEM327726:DEN327726 DOI327726:DOJ327726 DYE327726:DYF327726 EIA327726:EIB327726 ERW327726:ERX327726 FBS327726:FBT327726 FLO327726:FLP327726 FVK327726:FVL327726 GFG327726:GFH327726 GPC327726:GPD327726 GYY327726:GYZ327726 HIU327726:HIV327726 HSQ327726:HSR327726 ICM327726:ICN327726 IMI327726:IMJ327726 IWE327726:IWF327726 JGA327726:JGB327726 JPW327726:JPX327726 JZS327726:JZT327726 KJO327726:KJP327726 KTK327726:KTL327726 LDG327726:LDH327726 LNC327726:LND327726 LWY327726:LWZ327726 MGU327726:MGV327726 MQQ327726:MQR327726 NAM327726:NAN327726 NKI327726:NKJ327726 NUE327726:NUF327726 OEA327726:OEB327726 ONW327726:ONX327726 OXS327726:OXT327726 PHO327726:PHP327726 PRK327726:PRL327726 QBG327726:QBH327726 QLC327726:QLD327726 QUY327726:QUZ327726 REU327726:REV327726 ROQ327726:ROR327726 RYM327726:RYN327726 SII327726:SIJ327726 SSE327726:SSF327726 TCA327726:TCB327726 TLW327726:TLX327726 TVS327726:TVT327726 UFO327726:UFP327726 UPK327726:UPL327726 UZG327726:UZH327726 VJC327726:VJD327726 VSY327726:VSZ327726 WCU327726:WCV327726 WMQ327726:WMR327726 WWM327726:WWN327726 AE393262:AF393262 KA393262:KB393262 TW393262:TX393262 ADS393262:ADT393262 ANO393262:ANP393262 AXK393262:AXL393262 BHG393262:BHH393262 BRC393262:BRD393262 CAY393262:CAZ393262 CKU393262:CKV393262 CUQ393262:CUR393262 DEM393262:DEN393262 DOI393262:DOJ393262 DYE393262:DYF393262 EIA393262:EIB393262 ERW393262:ERX393262 FBS393262:FBT393262 FLO393262:FLP393262 FVK393262:FVL393262 GFG393262:GFH393262 GPC393262:GPD393262 GYY393262:GYZ393262 HIU393262:HIV393262 HSQ393262:HSR393262 ICM393262:ICN393262 IMI393262:IMJ393262 IWE393262:IWF393262 JGA393262:JGB393262 JPW393262:JPX393262 JZS393262:JZT393262 KJO393262:KJP393262 KTK393262:KTL393262 LDG393262:LDH393262 LNC393262:LND393262 LWY393262:LWZ393262 MGU393262:MGV393262 MQQ393262:MQR393262 NAM393262:NAN393262 NKI393262:NKJ393262 NUE393262:NUF393262 OEA393262:OEB393262 ONW393262:ONX393262 OXS393262:OXT393262 PHO393262:PHP393262 PRK393262:PRL393262 QBG393262:QBH393262 QLC393262:QLD393262 QUY393262:QUZ393262 REU393262:REV393262 ROQ393262:ROR393262 RYM393262:RYN393262 SII393262:SIJ393262 SSE393262:SSF393262 TCA393262:TCB393262 TLW393262:TLX393262 TVS393262:TVT393262 UFO393262:UFP393262 UPK393262:UPL393262 UZG393262:UZH393262 VJC393262:VJD393262 VSY393262:VSZ393262 WCU393262:WCV393262 WMQ393262:WMR393262 WWM393262:WWN393262 AE458798:AF458798 KA458798:KB458798 TW458798:TX458798 ADS458798:ADT458798 ANO458798:ANP458798 AXK458798:AXL458798 BHG458798:BHH458798 BRC458798:BRD458798 CAY458798:CAZ458798 CKU458798:CKV458798 CUQ458798:CUR458798 DEM458798:DEN458798 DOI458798:DOJ458798 DYE458798:DYF458798 EIA458798:EIB458798 ERW458798:ERX458798 FBS458798:FBT458798 FLO458798:FLP458798 FVK458798:FVL458798 GFG458798:GFH458798 GPC458798:GPD458798 GYY458798:GYZ458798 HIU458798:HIV458798 HSQ458798:HSR458798 ICM458798:ICN458798 IMI458798:IMJ458798 IWE458798:IWF458798 JGA458798:JGB458798 JPW458798:JPX458798 JZS458798:JZT458798 KJO458798:KJP458798 KTK458798:KTL458798 LDG458798:LDH458798 LNC458798:LND458798 LWY458798:LWZ458798 MGU458798:MGV458798 MQQ458798:MQR458798 NAM458798:NAN458798 NKI458798:NKJ458798 NUE458798:NUF458798 OEA458798:OEB458798 ONW458798:ONX458798 OXS458798:OXT458798 PHO458798:PHP458798 PRK458798:PRL458798 QBG458798:QBH458798 QLC458798:QLD458798 QUY458798:QUZ458798 REU458798:REV458798 ROQ458798:ROR458798 RYM458798:RYN458798 SII458798:SIJ458798 SSE458798:SSF458798 TCA458798:TCB458798 TLW458798:TLX458798 TVS458798:TVT458798 UFO458798:UFP458798 UPK458798:UPL458798 UZG458798:UZH458798 VJC458798:VJD458798 VSY458798:VSZ458798 WCU458798:WCV458798 WMQ458798:WMR458798 WWM458798:WWN458798 AE524334:AF524334 KA524334:KB524334 TW524334:TX524334 ADS524334:ADT524334 ANO524334:ANP524334 AXK524334:AXL524334 BHG524334:BHH524334 BRC524334:BRD524334 CAY524334:CAZ524334 CKU524334:CKV524334 CUQ524334:CUR524334 DEM524334:DEN524334 DOI524334:DOJ524334 DYE524334:DYF524334 EIA524334:EIB524334 ERW524334:ERX524334 FBS524334:FBT524334 FLO524334:FLP524334 FVK524334:FVL524334 GFG524334:GFH524334 GPC524334:GPD524334 GYY524334:GYZ524334 HIU524334:HIV524334 HSQ524334:HSR524334 ICM524334:ICN524334 IMI524334:IMJ524334 IWE524334:IWF524334 JGA524334:JGB524334 JPW524334:JPX524334 JZS524334:JZT524334 KJO524334:KJP524334 KTK524334:KTL524334 LDG524334:LDH524334 LNC524334:LND524334 LWY524334:LWZ524334 MGU524334:MGV524334 MQQ524334:MQR524334 NAM524334:NAN524334 NKI524334:NKJ524334 NUE524334:NUF524334 OEA524334:OEB524334 ONW524334:ONX524334 OXS524334:OXT524334 PHO524334:PHP524334 PRK524334:PRL524334 QBG524334:QBH524334 QLC524334:QLD524334 QUY524334:QUZ524334 REU524334:REV524334 ROQ524334:ROR524334 RYM524334:RYN524334 SII524334:SIJ524334 SSE524334:SSF524334 TCA524334:TCB524334 TLW524334:TLX524334 TVS524334:TVT524334 UFO524334:UFP524334 UPK524334:UPL524334 UZG524334:UZH524334 VJC524334:VJD524334 VSY524334:VSZ524334 WCU524334:WCV524334 WMQ524334:WMR524334 WWM524334:WWN524334 AE589870:AF589870 KA589870:KB589870 TW589870:TX589870 ADS589870:ADT589870 ANO589870:ANP589870 AXK589870:AXL589870 BHG589870:BHH589870 BRC589870:BRD589870 CAY589870:CAZ589870 CKU589870:CKV589870 CUQ589870:CUR589870 DEM589870:DEN589870 DOI589870:DOJ589870 DYE589870:DYF589870 EIA589870:EIB589870 ERW589870:ERX589870 FBS589870:FBT589870 FLO589870:FLP589870 FVK589870:FVL589870 GFG589870:GFH589870 GPC589870:GPD589870 GYY589870:GYZ589870 HIU589870:HIV589870 HSQ589870:HSR589870 ICM589870:ICN589870 IMI589870:IMJ589870 IWE589870:IWF589870 JGA589870:JGB589870 JPW589870:JPX589870 JZS589870:JZT589870 KJO589870:KJP589870 KTK589870:KTL589870 LDG589870:LDH589870 LNC589870:LND589870 LWY589870:LWZ589870 MGU589870:MGV589870 MQQ589870:MQR589870 NAM589870:NAN589870 NKI589870:NKJ589870 NUE589870:NUF589870 OEA589870:OEB589870 ONW589870:ONX589870 OXS589870:OXT589870 PHO589870:PHP589870 PRK589870:PRL589870 QBG589870:QBH589870 QLC589870:QLD589870 QUY589870:QUZ589870 REU589870:REV589870 ROQ589870:ROR589870 RYM589870:RYN589870 SII589870:SIJ589870 SSE589870:SSF589870 TCA589870:TCB589870 TLW589870:TLX589870 TVS589870:TVT589870 UFO589870:UFP589870 UPK589870:UPL589870 UZG589870:UZH589870 VJC589870:VJD589870 VSY589870:VSZ589870 WCU589870:WCV589870 WMQ589870:WMR589870 WWM589870:WWN589870 AE655406:AF655406 KA655406:KB655406 TW655406:TX655406 ADS655406:ADT655406 ANO655406:ANP655406 AXK655406:AXL655406 BHG655406:BHH655406 BRC655406:BRD655406 CAY655406:CAZ655406 CKU655406:CKV655406 CUQ655406:CUR655406 DEM655406:DEN655406 DOI655406:DOJ655406 DYE655406:DYF655406 EIA655406:EIB655406 ERW655406:ERX655406 FBS655406:FBT655406 FLO655406:FLP655406 FVK655406:FVL655406 GFG655406:GFH655406 GPC655406:GPD655406 GYY655406:GYZ655406 HIU655406:HIV655406 HSQ655406:HSR655406 ICM655406:ICN655406 IMI655406:IMJ655406 IWE655406:IWF655406 JGA655406:JGB655406 JPW655406:JPX655406 JZS655406:JZT655406 KJO655406:KJP655406 KTK655406:KTL655406 LDG655406:LDH655406 LNC655406:LND655406 LWY655406:LWZ655406 MGU655406:MGV655406 MQQ655406:MQR655406 NAM655406:NAN655406 NKI655406:NKJ655406 NUE655406:NUF655406 OEA655406:OEB655406 ONW655406:ONX655406 OXS655406:OXT655406 PHO655406:PHP655406 PRK655406:PRL655406 QBG655406:QBH655406 QLC655406:QLD655406 QUY655406:QUZ655406 REU655406:REV655406 ROQ655406:ROR655406 RYM655406:RYN655406 SII655406:SIJ655406 SSE655406:SSF655406 TCA655406:TCB655406 TLW655406:TLX655406 TVS655406:TVT655406 UFO655406:UFP655406 UPK655406:UPL655406 UZG655406:UZH655406 VJC655406:VJD655406 VSY655406:VSZ655406 WCU655406:WCV655406 WMQ655406:WMR655406 WWM655406:WWN655406 AE720942:AF720942 KA720942:KB720942 TW720942:TX720942 ADS720942:ADT720942 ANO720942:ANP720942 AXK720942:AXL720942 BHG720942:BHH720942 BRC720942:BRD720942 CAY720942:CAZ720942 CKU720942:CKV720942 CUQ720942:CUR720942 DEM720942:DEN720942 DOI720942:DOJ720942 DYE720942:DYF720942 EIA720942:EIB720942 ERW720942:ERX720942 FBS720942:FBT720942 FLO720942:FLP720942 FVK720942:FVL720942 GFG720942:GFH720942 GPC720942:GPD720942 GYY720942:GYZ720942 HIU720942:HIV720942 HSQ720942:HSR720942 ICM720942:ICN720942 IMI720942:IMJ720942 IWE720942:IWF720942 JGA720942:JGB720942 JPW720942:JPX720942 JZS720942:JZT720942 KJO720942:KJP720942 KTK720942:KTL720942 LDG720942:LDH720942 LNC720942:LND720942 LWY720942:LWZ720942 MGU720942:MGV720942 MQQ720942:MQR720942 NAM720942:NAN720942 NKI720942:NKJ720942 NUE720942:NUF720942 OEA720942:OEB720942 ONW720942:ONX720942 OXS720942:OXT720942 PHO720942:PHP720942 PRK720942:PRL720942 QBG720942:QBH720942 QLC720942:QLD720942 QUY720942:QUZ720942 REU720942:REV720942 ROQ720942:ROR720942 RYM720942:RYN720942 SII720942:SIJ720942 SSE720942:SSF720942 TCA720942:TCB720942 TLW720942:TLX720942 TVS720942:TVT720942 UFO720942:UFP720942 UPK720942:UPL720942 UZG720942:UZH720942 VJC720942:VJD720942 VSY720942:VSZ720942 WCU720942:WCV720942 WMQ720942:WMR720942 WWM720942:WWN720942 AE786478:AF786478 KA786478:KB786478 TW786478:TX786478 ADS786478:ADT786478 ANO786478:ANP786478 AXK786478:AXL786478 BHG786478:BHH786478 BRC786478:BRD786478 CAY786478:CAZ786478 CKU786478:CKV786478 CUQ786478:CUR786478 DEM786478:DEN786478 DOI786478:DOJ786478 DYE786478:DYF786478 EIA786478:EIB786478 ERW786478:ERX786478 FBS786478:FBT786478 FLO786478:FLP786478 FVK786478:FVL786478 GFG786478:GFH786478 GPC786478:GPD786478 GYY786478:GYZ786478 HIU786478:HIV786478 HSQ786478:HSR786478 ICM786478:ICN786478 IMI786478:IMJ786478 IWE786478:IWF786478 JGA786478:JGB786478 JPW786478:JPX786478 JZS786478:JZT786478 KJO786478:KJP786478 KTK786478:KTL786478 LDG786478:LDH786478 LNC786478:LND786478 LWY786478:LWZ786478 MGU786478:MGV786478 MQQ786478:MQR786478 NAM786478:NAN786478 NKI786478:NKJ786478 NUE786478:NUF786478 OEA786478:OEB786478 ONW786478:ONX786478 OXS786478:OXT786478 PHO786478:PHP786478 PRK786478:PRL786478 QBG786478:QBH786478 QLC786478:QLD786478 QUY786478:QUZ786478 REU786478:REV786478 ROQ786478:ROR786478 RYM786478:RYN786478 SII786478:SIJ786478 SSE786478:SSF786478 TCA786478:TCB786478 TLW786478:TLX786478 TVS786478:TVT786478 UFO786478:UFP786478 UPK786478:UPL786478 UZG786478:UZH786478 VJC786478:VJD786478 VSY786478:VSZ786478 WCU786478:WCV786478 WMQ786478:WMR786478 WWM786478:WWN786478 AE852014:AF852014 KA852014:KB852014 TW852014:TX852014 ADS852014:ADT852014 ANO852014:ANP852014 AXK852014:AXL852014 BHG852014:BHH852014 BRC852014:BRD852014 CAY852014:CAZ852014 CKU852014:CKV852014 CUQ852014:CUR852014 DEM852014:DEN852014 DOI852014:DOJ852014 DYE852014:DYF852014 EIA852014:EIB852014 ERW852014:ERX852014 FBS852014:FBT852014 FLO852014:FLP852014 FVK852014:FVL852014 GFG852014:GFH852014 GPC852014:GPD852014 GYY852014:GYZ852014 HIU852014:HIV852014 HSQ852014:HSR852014 ICM852014:ICN852014 IMI852014:IMJ852014 IWE852014:IWF852014 JGA852014:JGB852014 JPW852014:JPX852014 JZS852014:JZT852014 KJO852014:KJP852014 KTK852014:KTL852014 LDG852014:LDH852014 LNC852014:LND852014 LWY852014:LWZ852014 MGU852014:MGV852014 MQQ852014:MQR852014 NAM852014:NAN852014 NKI852014:NKJ852014 NUE852014:NUF852014 OEA852014:OEB852014 ONW852014:ONX852014 OXS852014:OXT852014 PHO852014:PHP852014 PRK852014:PRL852014 QBG852014:QBH852014 QLC852014:QLD852014 QUY852014:QUZ852014 REU852014:REV852014 ROQ852014:ROR852014 RYM852014:RYN852014 SII852014:SIJ852014 SSE852014:SSF852014 TCA852014:TCB852014 TLW852014:TLX852014 TVS852014:TVT852014 UFO852014:UFP852014 UPK852014:UPL852014 UZG852014:UZH852014 VJC852014:VJD852014 VSY852014:VSZ852014 WCU852014:WCV852014 WMQ852014:WMR852014 WWM852014:WWN852014 AE917550:AF917550 KA917550:KB917550 TW917550:TX917550 ADS917550:ADT917550 ANO917550:ANP917550 AXK917550:AXL917550 BHG917550:BHH917550 BRC917550:BRD917550 CAY917550:CAZ917550 CKU917550:CKV917550 CUQ917550:CUR917550 DEM917550:DEN917550 DOI917550:DOJ917550 DYE917550:DYF917550 EIA917550:EIB917550 ERW917550:ERX917550 FBS917550:FBT917550 FLO917550:FLP917550 FVK917550:FVL917550 GFG917550:GFH917550 GPC917550:GPD917550 GYY917550:GYZ917550 HIU917550:HIV917550 HSQ917550:HSR917550 ICM917550:ICN917550 IMI917550:IMJ917550 IWE917550:IWF917550 JGA917550:JGB917550 JPW917550:JPX917550 JZS917550:JZT917550 KJO917550:KJP917550 KTK917550:KTL917550 LDG917550:LDH917550 LNC917550:LND917550 LWY917550:LWZ917550 MGU917550:MGV917550 MQQ917550:MQR917550 NAM917550:NAN917550 NKI917550:NKJ917550 NUE917550:NUF917550 OEA917550:OEB917550 ONW917550:ONX917550 OXS917550:OXT917550 PHO917550:PHP917550 PRK917550:PRL917550 QBG917550:QBH917550 QLC917550:QLD917550 QUY917550:QUZ917550 REU917550:REV917550 ROQ917550:ROR917550 RYM917550:RYN917550 SII917550:SIJ917550 SSE917550:SSF917550 TCA917550:TCB917550 TLW917550:TLX917550 TVS917550:TVT917550 UFO917550:UFP917550 UPK917550:UPL917550 UZG917550:UZH917550 VJC917550:VJD917550 VSY917550:VSZ917550 WCU917550:WCV917550 WMQ917550:WMR917550 WWM917550:WWN917550 AE983086:AF983086 KA983086:KB983086 TW983086:TX983086 ADS983086:ADT983086 ANO983086:ANP983086 AXK983086:AXL983086 BHG983086:BHH983086 BRC983086:BRD983086 CAY983086:CAZ983086 CKU983086:CKV983086 CUQ983086:CUR983086 DEM983086:DEN983086 DOI983086:DOJ983086 DYE983086:DYF983086 EIA983086:EIB983086 ERW983086:ERX983086 FBS983086:FBT983086 FLO983086:FLP983086 FVK983086:FVL983086 GFG983086:GFH983086 GPC983086:GPD983086 GYY983086:GYZ983086 HIU983086:HIV983086 HSQ983086:HSR983086 ICM983086:ICN983086 IMI983086:IMJ983086 IWE983086:IWF983086 JGA983086:JGB983086 JPW983086:JPX983086 JZS983086:JZT983086 KJO983086:KJP983086 KTK983086:KTL983086 LDG983086:LDH983086 LNC983086:LND983086 LWY983086:LWZ983086 MGU983086:MGV983086 MQQ983086:MQR983086 NAM983086:NAN983086 NKI983086:NKJ983086 NUE983086:NUF983086 OEA983086:OEB983086 ONW983086:ONX983086 OXS983086:OXT983086 PHO983086:PHP983086 PRK983086:PRL983086 QBG983086:QBH983086 QLC983086:QLD983086 QUY983086:QUZ983086 REU983086:REV983086 ROQ983086:ROR983086 RYM983086:RYN983086 SII983086:SIJ983086 SSE983086:SSF983086 TCA983086:TCB983086 TLW983086:TLX983086 TVS983086:TVT983086 UFO983086:UFP983086 UPK983086:UPL983086 UZG983086:UZH983086 VJC983086:VJD983086 VSY983086:VSZ983086 WCU983086:WCV983086 WMQ983086:WMR983086" xr:uid="{00000000-0002-0000-0200-000000000000}">
      <formula1>5</formula1>
    </dataValidation>
    <dataValidation allowBlank="1" showInputMessage="1" showErrorMessage="1" prompt="Enter number of miles to the nearest tenth." sqref="L10:L27" xr:uid="{00000000-0002-0000-0200-000001000000}"/>
    <dataValidation allowBlank="1" showInputMessage="1" showErrorMessage="1" prompt="If an expense covers multiple people: list the name(s), title(s),  organization(s) &amp; the general business purpose. Be sure to identify the expense you're referencing in the &quot;Additional Notes&quot; section to the right." sqref="B50:N55" xr:uid="{00000000-0002-0000-0200-000002000000}"/>
    <dataValidation allowBlank="1" showInputMessage="1" showErrorMessage="1" prompt="Must type in the Account # you want to use at the bottom of this column. For example, for Office Supplies, type 73021." sqref="M35:N44" xr:uid="{00000000-0002-0000-0200-000003000000}"/>
    <dataValidation type="textLength" operator="equal" allowBlank="1" showInputMessage="1" showErrorMessage="1" errorTitle="Must be 5 digits long" error="Account numbers are 5 digits long, i.e. 74032" prompt="Enter the 5-digit Account#, i.e. 74046 for Promotional Items. For Travel Advance initial REQUEST, enter 14630." sqref="M46:N46" xr:uid="{00000000-0002-0000-0200-000004000000}">
      <formula1>5</formula1>
    </dataValidation>
  </dataValidations>
  <printOptions horizontalCentered="1"/>
  <pageMargins left="0" right="0" top="0" bottom="0" header="0.3" footer="0.3"/>
  <pageSetup scale="64" orientation="landscape" r:id="rId1"/>
  <headerFooter>
    <oddFooter>&amp;L&amp;8Bryant University Expense / Reimbursement Detail</oddFooter>
  </headerFooter>
  <extLst>
    <ext xmlns:x14="http://schemas.microsoft.com/office/spreadsheetml/2009/9/main" uri="{CCE6A557-97BC-4b89-ADB6-D9C93CAAB3DF}">
      <x14:dataValidations xmlns:xm="http://schemas.microsoft.com/office/excel/2006/main" xWindow="167" yWindow="401" count="2">
        <x14:dataValidation type="list" allowBlank="1" showInputMessage="1" showErrorMessage="1" error="You must select the location from the drop down." prompt="Please select the location from the dropdown menu." xr:uid="{00000000-0002-0000-0200-000005000000}">
          <x14:formula1>
            <xm:f>Misc!$A$2:$A$15</xm:f>
          </x14:formula1>
          <xm:sqref>C10:C27</xm:sqref>
        </x14:dataValidation>
        <x14:dataValidation type="list" allowBlank="1" showInputMessage="1" showErrorMessage="1" error="You must select the location from the drop down." prompt="Please select the location from the dropdown menu._x000a_" xr:uid="{00000000-0002-0000-0200-000006000000}">
          <x14:formula1>
            <xm:f>Misc!$A$2:$A$15</xm:f>
          </x14:formula1>
          <xm:sqref>C35:C44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Q42"/>
  <sheetViews>
    <sheetView workbookViewId="0">
      <selection activeCell="A15" sqref="A15:B15"/>
    </sheetView>
  </sheetViews>
  <sheetFormatPr defaultColWidth="0" defaultRowHeight="15" customHeight="1" zeroHeight="1" x14ac:dyDescent="0.25"/>
  <cols>
    <col min="1" max="1" width="7.7109375" style="301" customWidth="1"/>
    <col min="2" max="2" width="5.42578125" style="301" customWidth="1"/>
    <col min="3" max="3" width="1.7109375" style="301" customWidth="1"/>
    <col min="4" max="4" width="21.140625" style="301" customWidth="1"/>
    <col min="5" max="5" width="1.7109375" style="301" customWidth="1"/>
    <col min="6" max="6" width="16.85546875" style="301" customWidth="1"/>
    <col min="7" max="7" width="5.28515625" style="301" customWidth="1"/>
    <col min="8" max="8" width="8.140625" style="301" customWidth="1"/>
    <col min="9" max="9" width="2" style="301" customWidth="1"/>
    <col min="10" max="10" width="2.140625" style="301" customWidth="1"/>
    <col min="11" max="11" width="16.140625" style="301" customWidth="1"/>
    <col min="12" max="12" width="2.7109375" style="301" customWidth="1"/>
    <col min="13" max="13" width="6.28515625" style="301" customWidth="1"/>
    <col min="14" max="14" width="2.140625" style="301" customWidth="1"/>
    <col min="15" max="15" width="6.5703125" style="301" customWidth="1"/>
    <col min="16" max="16" width="1.28515625" style="315" customWidth="1"/>
    <col min="17" max="17" width="0" style="301" hidden="1" customWidth="1"/>
    <col min="18" max="16384" width="9.140625" style="301" hidden="1"/>
  </cols>
  <sheetData>
    <row r="1" spans="1:15" ht="30" customHeight="1" x14ac:dyDescent="0.25">
      <c r="A1" s="575" t="s">
        <v>0</v>
      </c>
      <c r="B1" s="576"/>
      <c r="C1" s="576"/>
      <c r="D1" s="576"/>
      <c r="E1" s="576"/>
      <c r="F1" s="576"/>
      <c r="G1" s="576"/>
      <c r="H1" s="576"/>
      <c r="I1" s="576"/>
      <c r="J1" s="576"/>
      <c r="K1" s="576"/>
      <c r="L1" s="576"/>
      <c r="M1" s="576"/>
      <c r="N1" s="576"/>
      <c r="O1" s="577"/>
    </row>
    <row r="2" spans="1:15" ht="24" customHeight="1" x14ac:dyDescent="0.25">
      <c r="A2" s="578" t="s">
        <v>257</v>
      </c>
      <c r="B2" s="579"/>
      <c r="C2" s="579"/>
      <c r="D2" s="579"/>
      <c r="E2" s="579"/>
      <c r="F2" s="579"/>
      <c r="G2" s="579"/>
      <c r="H2" s="579"/>
      <c r="I2" s="579"/>
      <c r="J2" s="579"/>
      <c r="K2" s="579"/>
      <c r="L2" s="579"/>
      <c r="M2" s="579"/>
      <c r="N2" s="579"/>
      <c r="O2" s="580"/>
    </row>
    <row r="3" spans="1:15" ht="6" customHeight="1" x14ac:dyDescent="0.35">
      <c r="A3" s="264"/>
      <c r="B3" s="221"/>
      <c r="C3" s="221"/>
      <c r="D3" s="221"/>
      <c r="E3" s="221"/>
      <c r="F3" s="221"/>
      <c r="G3" s="221"/>
      <c r="H3" s="221"/>
      <c r="I3" s="221"/>
      <c r="J3" s="221"/>
      <c r="K3" s="221"/>
      <c r="L3" s="221"/>
      <c r="M3" s="221"/>
      <c r="N3" s="221"/>
      <c r="O3" s="265"/>
    </row>
    <row r="4" spans="1:15" ht="15.75" customHeight="1" x14ac:dyDescent="0.35">
      <c r="A4" s="581"/>
      <c r="B4" s="573"/>
      <c r="C4" s="573"/>
      <c r="D4" s="573"/>
      <c r="E4" s="573"/>
      <c r="F4" s="573"/>
      <c r="G4" s="573"/>
      <c r="H4" s="573"/>
      <c r="I4" s="573"/>
      <c r="J4" s="573"/>
      <c r="K4" s="573"/>
      <c r="L4" s="573"/>
      <c r="M4" s="573"/>
      <c r="N4" s="573"/>
      <c r="O4" s="574"/>
    </row>
    <row r="5" spans="1:15" ht="15.75" x14ac:dyDescent="0.25">
      <c r="A5" s="266" t="s">
        <v>258</v>
      </c>
      <c r="B5" s="570"/>
      <c r="C5" s="570"/>
      <c r="D5" s="570"/>
      <c r="E5" s="570"/>
      <c r="F5" s="570"/>
      <c r="G5" s="262" t="s">
        <v>357</v>
      </c>
      <c r="H5" s="259"/>
      <c r="I5" s="549"/>
      <c r="J5" s="549"/>
      <c r="K5" s="549"/>
      <c r="L5" s="549"/>
      <c r="M5" s="549"/>
      <c r="N5" s="549"/>
      <c r="O5" s="582"/>
    </row>
    <row r="6" spans="1:15" ht="15.75" customHeight="1" x14ac:dyDescent="0.25">
      <c r="A6" s="583" t="s">
        <v>259</v>
      </c>
      <c r="B6" s="573"/>
      <c r="C6" s="573"/>
      <c r="D6" s="573"/>
      <c r="E6" s="573"/>
      <c r="F6" s="573"/>
      <c r="G6" s="573"/>
      <c r="H6" s="573"/>
      <c r="I6" s="573"/>
      <c r="J6" s="573"/>
      <c r="K6" s="573"/>
      <c r="L6" s="573"/>
      <c r="M6" s="573"/>
      <c r="N6" s="573"/>
      <c r="O6" s="574"/>
    </row>
    <row r="7" spans="1:15" ht="15.75" customHeight="1" x14ac:dyDescent="0.25">
      <c r="A7" s="266" t="s">
        <v>260</v>
      </c>
      <c r="B7" s="302"/>
      <c r="C7" s="549"/>
      <c r="D7" s="549"/>
      <c r="E7" s="549"/>
      <c r="F7" s="549"/>
      <c r="G7" s="262" t="s">
        <v>261</v>
      </c>
      <c r="H7" s="259"/>
      <c r="I7" s="262"/>
      <c r="J7" s="571"/>
      <c r="K7" s="571"/>
      <c r="L7" s="571"/>
      <c r="M7" s="571"/>
      <c r="N7" s="571"/>
      <c r="O7" s="572"/>
    </row>
    <row r="8" spans="1:15" ht="11.25" customHeight="1" x14ac:dyDescent="0.25">
      <c r="A8" s="266"/>
      <c r="B8" s="302"/>
      <c r="C8" s="550" t="s">
        <v>110</v>
      </c>
      <c r="D8" s="550"/>
      <c r="E8" s="550" t="s">
        <v>109</v>
      </c>
      <c r="F8" s="550"/>
      <c r="G8" s="262"/>
      <c r="H8" s="259"/>
      <c r="I8" s="262"/>
      <c r="J8" s="320"/>
      <c r="K8" s="320"/>
      <c r="L8" s="320"/>
      <c r="M8" s="320"/>
      <c r="N8" s="320"/>
      <c r="O8" s="321"/>
    </row>
    <row r="9" spans="1:15" ht="15.75" customHeight="1" x14ac:dyDescent="0.25">
      <c r="A9" s="285"/>
      <c r="B9" s="573"/>
      <c r="C9" s="573"/>
      <c r="D9" s="573"/>
      <c r="E9" s="573"/>
      <c r="F9" s="573"/>
      <c r="G9" s="573"/>
      <c r="H9" s="573"/>
      <c r="I9" s="573"/>
      <c r="J9" s="573"/>
      <c r="K9" s="573"/>
      <c r="L9" s="573"/>
      <c r="M9" s="573"/>
      <c r="N9" s="573"/>
      <c r="O9" s="574"/>
    </row>
    <row r="10" spans="1:15" ht="4.5" customHeight="1" x14ac:dyDescent="0.25">
      <c r="A10" s="303"/>
      <c r="B10" s="304"/>
      <c r="C10" s="304"/>
      <c r="D10" s="304"/>
      <c r="E10" s="304"/>
      <c r="F10" s="304"/>
      <c r="G10" s="304"/>
      <c r="H10" s="304"/>
      <c r="I10" s="304"/>
      <c r="J10" s="304"/>
      <c r="K10" s="304"/>
      <c r="L10" s="304"/>
      <c r="M10" s="304"/>
      <c r="N10" s="304"/>
      <c r="O10" s="305"/>
    </row>
    <row r="11" spans="1:15" ht="15.75" x14ac:dyDescent="0.25">
      <c r="A11" s="563" t="s">
        <v>259</v>
      </c>
      <c r="B11" s="564"/>
      <c r="C11" s="564"/>
      <c r="D11" s="564"/>
      <c r="E11" s="564"/>
      <c r="F11" s="564"/>
      <c r="G11" s="564"/>
      <c r="H11" s="564"/>
      <c r="I11" s="564"/>
      <c r="J11" s="564"/>
      <c r="K11" s="564"/>
      <c r="L11" s="564"/>
      <c r="M11" s="564"/>
      <c r="N11" s="564"/>
      <c r="O11" s="565"/>
    </row>
    <row r="12" spans="1:15" ht="15.75" customHeight="1" x14ac:dyDescent="0.25">
      <c r="A12" s="560" t="s">
        <v>262</v>
      </c>
      <c r="B12" s="561"/>
      <c r="C12" s="284"/>
      <c r="D12" s="562" t="s">
        <v>263</v>
      </c>
      <c r="E12" s="562"/>
      <c r="F12" s="562"/>
      <c r="G12" s="562"/>
      <c r="H12" s="562"/>
      <c r="I12" s="284"/>
      <c r="J12" s="284"/>
      <c r="K12" s="566" t="s">
        <v>264</v>
      </c>
      <c r="L12" s="284"/>
      <c r="M12" s="561" t="s">
        <v>322</v>
      </c>
      <c r="N12" s="561"/>
      <c r="O12" s="567"/>
    </row>
    <row r="13" spans="1:15" ht="15.75" x14ac:dyDescent="0.25">
      <c r="A13" s="560"/>
      <c r="B13" s="561"/>
      <c r="C13" s="267"/>
      <c r="D13" s="562"/>
      <c r="E13" s="562"/>
      <c r="F13" s="562"/>
      <c r="G13" s="562"/>
      <c r="H13" s="562"/>
      <c r="I13" s="267"/>
      <c r="J13" s="267"/>
      <c r="K13" s="566"/>
      <c r="L13" s="267"/>
      <c r="M13" s="561"/>
      <c r="N13" s="561"/>
      <c r="O13" s="567"/>
    </row>
    <row r="14" spans="1:15" ht="15.75" x14ac:dyDescent="0.25">
      <c r="A14" s="568"/>
      <c r="B14" s="569"/>
      <c r="C14" s="569"/>
      <c r="D14" s="569"/>
      <c r="E14" s="569"/>
      <c r="F14" s="569"/>
      <c r="G14" s="569"/>
      <c r="H14" s="569"/>
      <c r="I14" s="569"/>
      <c r="J14" s="569"/>
      <c r="K14" s="569"/>
      <c r="L14" s="267"/>
      <c r="M14" s="263" t="s">
        <v>265</v>
      </c>
      <c r="N14" s="263"/>
      <c r="O14" s="268" t="s">
        <v>266</v>
      </c>
    </row>
    <row r="15" spans="1:15" ht="16.5" customHeight="1" x14ac:dyDescent="0.25">
      <c r="A15" s="558"/>
      <c r="B15" s="559"/>
      <c r="C15" s="259"/>
      <c r="D15" s="551"/>
      <c r="E15" s="551"/>
      <c r="F15" s="551"/>
      <c r="G15" s="551"/>
      <c r="H15" s="551"/>
      <c r="I15" s="551"/>
      <c r="J15" s="286"/>
      <c r="K15" s="316"/>
      <c r="L15" s="259"/>
      <c r="M15" s="317"/>
      <c r="N15" s="259"/>
      <c r="O15" s="318"/>
    </row>
    <row r="16" spans="1:15" ht="16.5" customHeight="1" x14ac:dyDescent="0.25">
      <c r="A16" s="558"/>
      <c r="B16" s="559"/>
      <c r="C16" s="259"/>
      <c r="D16" s="551"/>
      <c r="E16" s="551"/>
      <c r="F16" s="551"/>
      <c r="G16" s="551"/>
      <c r="H16" s="551"/>
      <c r="I16" s="551"/>
      <c r="J16" s="286"/>
      <c r="K16" s="316"/>
      <c r="L16" s="259"/>
      <c r="M16" s="317"/>
      <c r="N16" s="259"/>
      <c r="O16" s="318"/>
    </row>
    <row r="17" spans="1:15" ht="16.5" customHeight="1" x14ac:dyDescent="0.25">
      <c r="A17" s="558"/>
      <c r="B17" s="559"/>
      <c r="C17" s="259"/>
      <c r="D17" s="551"/>
      <c r="E17" s="551"/>
      <c r="F17" s="551"/>
      <c r="G17" s="551"/>
      <c r="H17" s="551"/>
      <c r="I17" s="551"/>
      <c r="J17" s="286"/>
      <c r="K17" s="316"/>
      <c r="L17" s="259"/>
      <c r="M17" s="317"/>
      <c r="N17" s="259"/>
      <c r="O17" s="318"/>
    </row>
    <row r="18" spans="1:15" ht="16.5" customHeight="1" x14ac:dyDescent="0.25">
      <c r="A18" s="558"/>
      <c r="B18" s="559"/>
      <c r="C18" s="259"/>
      <c r="D18" s="551"/>
      <c r="E18" s="551"/>
      <c r="F18" s="551"/>
      <c r="G18" s="551"/>
      <c r="H18" s="551"/>
      <c r="I18" s="551"/>
      <c r="J18" s="286"/>
      <c r="K18" s="316"/>
      <c r="L18" s="259"/>
      <c r="M18" s="317"/>
      <c r="N18" s="259"/>
      <c r="O18" s="318"/>
    </row>
    <row r="19" spans="1:15" ht="16.5" customHeight="1" x14ac:dyDescent="0.25">
      <c r="A19" s="558"/>
      <c r="B19" s="559"/>
      <c r="C19" s="259"/>
      <c r="D19" s="551"/>
      <c r="E19" s="551"/>
      <c r="F19" s="551"/>
      <c r="G19" s="551"/>
      <c r="H19" s="551"/>
      <c r="I19" s="551"/>
      <c r="J19" s="286"/>
      <c r="K19" s="316"/>
      <c r="L19" s="259"/>
      <c r="M19" s="317"/>
      <c r="N19" s="259"/>
      <c r="O19" s="318"/>
    </row>
    <row r="20" spans="1:15" ht="16.5" customHeight="1" x14ac:dyDescent="0.25">
      <c r="A20" s="558"/>
      <c r="B20" s="559"/>
      <c r="C20" s="259"/>
      <c r="D20" s="551"/>
      <c r="E20" s="551"/>
      <c r="F20" s="551"/>
      <c r="G20" s="551"/>
      <c r="H20" s="551"/>
      <c r="I20" s="551"/>
      <c r="J20" s="286"/>
      <c r="K20" s="316"/>
      <c r="L20" s="259"/>
      <c r="M20" s="317"/>
      <c r="N20" s="259"/>
      <c r="O20" s="318"/>
    </row>
    <row r="21" spans="1:15" ht="16.5" customHeight="1" x14ac:dyDescent="0.25">
      <c r="A21" s="558"/>
      <c r="B21" s="559"/>
      <c r="C21" s="259"/>
      <c r="D21" s="551"/>
      <c r="E21" s="551"/>
      <c r="F21" s="551"/>
      <c r="G21" s="551"/>
      <c r="H21" s="551"/>
      <c r="I21" s="551"/>
      <c r="J21" s="286"/>
      <c r="K21" s="316"/>
      <c r="L21" s="259"/>
      <c r="M21" s="317"/>
      <c r="N21" s="259"/>
      <c r="O21" s="318"/>
    </row>
    <row r="22" spans="1:15" ht="16.5" customHeight="1" x14ac:dyDescent="0.25">
      <c r="A22" s="558"/>
      <c r="B22" s="559"/>
      <c r="C22" s="259"/>
      <c r="D22" s="551"/>
      <c r="E22" s="551"/>
      <c r="F22" s="551"/>
      <c r="G22" s="551"/>
      <c r="H22" s="551"/>
      <c r="I22" s="551"/>
      <c r="J22" s="286"/>
      <c r="K22" s="316"/>
      <c r="L22" s="259"/>
      <c r="M22" s="317"/>
      <c r="N22" s="259"/>
      <c r="O22" s="318"/>
    </row>
    <row r="23" spans="1:15" ht="16.5" customHeight="1" x14ac:dyDescent="0.25">
      <c r="A23" s="558"/>
      <c r="B23" s="559"/>
      <c r="C23" s="259"/>
      <c r="D23" s="551"/>
      <c r="E23" s="551"/>
      <c r="F23" s="551"/>
      <c r="G23" s="551"/>
      <c r="H23" s="551"/>
      <c r="I23" s="551"/>
      <c r="J23" s="286"/>
      <c r="K23" s="316"/>
      <c r="L23" s="259"/>
      <c r="M23" s="317"/>
      <c r="N23" s="259"/>
      <c r="O23" s="318"/>
    </row>
    <row r="24" spans="1:15" ht="16.5" customHeight="1" x14ac:dyDescent="0.25">
      <c r="A24" s="558"/>
      <c r="B24" s="559"/>
      <c r="C24" s="259"/>
      <c r="D24" s="551"/>
      <c r="E24" s="551"/>
      <c r="F24" s="551"/>
      <c r="G24" s="551"/>
      <c r="H24" s="551"/>
      <c r="I24" s="551"/>
      <c r="J24" s="286"/>
      <c r="K24" s="316"/>
      <c r="L24" s="259"/>
      <c r="M24" s="317"/>
      <c r="N24" s="259"/>
      <c r="O24" s="318"/>
    </row>
    <row r="25" spans="1:15" ht="16.5" customHeight="1" x14ac:dyDescent="0.25">
      <c r="A25" s="558"/>
      <c r="B25" s="559"/>
      <c r="C25" s="259"/>
      <c r="D25" s="551"/>
      <c r="E25" s="551"/>
      <c r="F25" s="551"/>
      <c r="G25" s="551"/>
      <c r="H25" s="551"/>
      <c r="I25" s="551"/>
      <c r="J25" s="286"/>
      <c r="K25" s="316"/>
      <c r="L25" s="259"/>
      <c r="M25" s="317"/>
      <c r="N25" s="259"/>
      <c r="O25" s="318"/>
    </row>
    <row r="26" spans="1:15" ht="16.5" customHeight="1" x14ac:dyDescent="0.25">
      <c r="A26" s="558"/>
      <c r="B26" s="559"/>
      <c r="C26" s="259"/>
      <c r="D26" s="551"/>
      <c r="E26" s="551"/>
      <c r="F26" s="551"/>
      <c r="G26" s="551"/>
      <c r="H26" s="551"/>
      <c r="I26" s="551"/>
      <c r="J26" s="286"/>
      <c r="K26" s="316"/>
      <c r="L26" s="259"/>
      <c r="M26" s="317"/>
      <c r="N26" s="259"/>
      <c r="O26" s="318"/>
    </row>
    <row r="27" spans="1:15" ht="16.5" customHeight="1" x14ac:dyDescent="0.25">
      <c r="A27" s="558"/>
      <c r="B27" s="559"/>
      <c r="C27" s="259"/>
      <c r="D27" s="551"/>
      <c r="E27" s="551"/>
      <c r="F27" s="551"/>
      <c r="G27" s="551"/>
      <c r="H27" s="551"/>
      <c r="I27" s="551"/>
      <c r="J27" s="286"/>
      <c r="K27" s="316"/>
      <c r="L27" s="259"/>
      <c r="M27" s="317"/>
      <c r="N27" s="259"/>
      <c r="O27" s="318"/>
    </row>
    <row r="28" spans="1:15" ht="16.5" customHeight="1" x14ac:dyDescent="0.25">
      <c r="A28" s="558"/>
      <c r="B28" s="559"/>
      <c r="C28" s="259"/>
      <c r="D28" s="551"/>
      <c r="E28" s="551"/>
      <c r="F28" s="551"/>
      <c r="G28" s="551"/>
      <c r="H28" s="551"/>
      <c r="I28" s="551"/>
      <c r="J28" s="286"/>
      <c r="K28" s="316"/>
      <c r="L28" s="259"/>
      <c r="M28" s="317"/>
      <c r="N28" s="259"/>
      <c r="O28" s="318"/>
    </row>
    <row r="29" spans="1:15" ht="9.75" customHeight="1" x14ac:dyDescent="0.25">
      <c r="A29" s="306"/>
      <c r="B29" s="307"/>
      <c r="C29" s="259"/>
      <c r="D29" s="286"/>
      <c r="E29" s="286"/>
      <c r="F29" s="286"/>
      <c r="G29" s="286"/>
      <c r="H29" s="286"/>
      <c r="I29" s="286"/>
      <c r="J29" s="286"/>
      <c r="K29" s="308"/>
      <c r="L29" s="259"/>
      <c r="M29" s="309"/>
      <c r="N29" s="259"/>
      <c r="O29" s="310"/>
    </row>
    <row r="30" spans="1:15" ht="15" customHeight="1" x14ac:dyDescent="0.25">
      <c r="A30" s="552" t="s">
        <v>267</v>
      </c>
      <c r="B30" s="553"/>
      <c r="C30" s="553"/>
      <c r="D30" s="553"/>
      <c r="E30" s="553"/>
      <c r="F30" s="553"/>
      <c r="G30" s="553"/>
      <c r="H30" s="553"/>
      <c r="I30" s="553"/>
      <c r="J30" s="553"/>
      <c r="K30" s="553"/>
      <c r="L30" s="553"/>
      <c r="M30" s="553"/>
      <c r="N30" s="553"/>
      <c r="O30" s="554"/>
    </row>
    <row r="31" spans="1:15" ht="15" customHeight="1" x14ac:dyDescent="0.25">
      <c r="A31" s="552"/>
      <c r="B31" s="553"/>
      <c r="C31" s="553"/>
      <c r="D31" s="553"/>
      <c r="E31" s="553"/>
      <c r="F31" s="553"/>
      <c r="G31" s="553"/>
      <c r="H31" s="553"/>
      <c r="I31" s="553"/>
      <c r="J31" s="553"/>
      <c r="K31" s="553"/>
      <c r="L31" s="553"/>
      <c r="M31" s="553"/>
      <c r="N31" s="553"/>
      <c r="O31" s="554"/>
    </row>
    <row r="32" spans="1:15" x14ac:dyDescent="0.25">
      <c r="A32" s="552"/>
      <c r="B32" s="553"/>
      <c r="C32" s="553"/>
      <c r="D32" s="553"/>
      <c r="E32" s="553"/>
      <c r="F32" s="553"/>
      <c r="G32" s="553"/>
      <c r="H32" s="553"/>
      <c r="I32" s="553"/>
      <c r="J32" s="553"/>
      <c r="K32" s="553"/>
      <c r="L32" s="553"/>
      <c r="M32" s="553"/>
      <c r="N32" s="553"/>
      <c r="O32" s="554"/>
    </row>
    <row r="33" spans="1:15" ht="6.75" customHeight="1" x14ac:dyDescent="0.25">
      <c r="A33" s="269"/>
      <c r="B33" s="270"/>
      <c r="C33" s="270"/>
      <c r="D33" s="270"/>
      <c r="E33" s="270"/>
      <c r="F33" s="270"/>
      <c r="G33" s="270"/>
      <c r="H33" s="270"/>
      <c r="I33" s="270"/>
      <c r="J33" s="270"/>
      <c r="K33" s="270"/>
      <c r="L33" s="270"/>
      <c r="M33" s="270"/>
      <c r="N33" s="270"/>
      <c r="O33" s="271"/>
    </row>
    <row r="34" spans="1:15" ht="15" customHeight="1" x14ac:dyDescent="0.25">
      <c r="A34" s="555" t="s">
        <v>268</v>
      </c>
      <c r="B34" s="556"/>
      <c r="C34" s="556"/>
      <c r="D34" s="556"/>
      <c r="E34" s="556"/>
      <c r="F34" s="556"/>
      <c r="G34" s="556"/>
      <c r="H34" s="556"/>
      <c r="I34" s="556"/>
      <c r="J34" s="556"/>
      <c r="K34" s="556"/>
      <c r="L34" s="556"/>
      <c r="M34" s="556"/>
      <c r="N34" s="556"/>
      <c r="O34" s="557"/>
    </row>
    <row r="35" spans="1:15" x14ac:dyDescent="0.25">
      <c r="A35" s="555"/>
      <c r="B35" s="556"/>
      <c r="C35" s="556"/>
      <c r="D35" s="556"/>
      <c r="E35" s="556"/>
      <c r="F35" s="556"/>
      <c r="G35" s="556"/>
      <c r="H35" s="556"/>
      <c r="I35" s="556"/>
      <c r="J35" s="556"/>
      <c r="K35" s="556"/>
      <c r="L35" s="556"/>
      <c r="M35" s="556"/>
      <c r="N35" s="556"/>
      <c r="O35" s="557"/>
    </row>
    <row r="36" spans="1:15" x14ac:dyDescent="0.25">
      <c r="A36" s="555"/>
      <c r="B36" s="556"/>
      <c r="C36" s="556"/>
      <c r="D36" s="556"/>
      <c r="E36" s="556"/>
      <c r="F36" s="556"/>
      <c r="G36" s="556"/>
      <c r="H36" s="556"/>
      <c r="I36" s="556"/>
      <c r="J36" s="556"/>
      <c r="K36" s="556"/>
      <c r="L36" s="556"/>
      <c r="M36" s="556"/>
      <c r="N36" s="556"/>
      <c r="O36" s="557"/>
    </row>
    <row r="37" spans="1:15" ht="27" customHeight="1" x14ac:dyDescent="0.25">
      <c r="A37" s="545"/>
      <c r="B37" s="546"/>
      <c r="C37" s="546"/>
      <c r="D37" s="546"/>
      <c r="E37" s="259"/>
      <c r="F37" s="319"/>
      <c r="G37" s="259"/>
      <c r="H37" s="546"/>
      <c r="I37" s="546"/>
      <c r="J37" s="546"/>
      <c r="K37" s="546"/>
      <c r="L37" s="259"/>
      <c r="M37" s="547"/>
      <c r="N37" s="547"/>
      <c r="O37" s="548"/>
    </row>
    <row r="38" spans="1:15" ht="17.25" customHeight="1" x14ac:dyDescent="0.25">
      <c r="A38" s="272" t="s">
        <v>269</v>
      </c>
      <c r="B38" s="259"/>
      <c r="C38" s="259"/>
      <c r="D38" s="259"/>
      <c r="E38" s="259"/>
      <c r="F38" s="259" t="s">
        <v>36</v>
      </c>
      <c r="G38" s="259"/>
      <c r="H38" s="259" t="s">
        <v>270</v>
      </c>
      <c r="I38" s="259"/>
      <c r="J38" s="259"/>
      <c r="K38" s="259"/>
      <c r="L38" s="259"/>
      <c r="M38" s="259" t="s">
        <v>271</v>
      </c>
      <c r="N38" s="311"/>
      <c r="O38" s="273"/>
    </row>
    <row r="39" spans="1:15" ht="15.75" thickBot="1" x14ac:dyDescent="0.3">
      <c r="A39" s="312"/>
      <c r="B39" s="313"/>
      <c r="C39" s="313"/>
      <c r="D39" s="313"/>
      <c r="E39" s="313"/>
      <c r="F39" s="313"/>
      <c r="G39" s="313"/>
      <c r="H39" s="313"/>
      <c r="I39" s="313"/>
      <c r="J39" s="313"/>
      <c r="K39" s="313"/>
      <c r="L39" s="313"/>
      <c r="M39" s="313"/>
      <c r="N39" s="313"/>
      <c r="O39" s="314"/>
    </row>
    <row r="40" spans="1:15" s="315" customFormat="1" ht="7.5" customHeight="1" x14ac:dyDescent="0.25"/>
    <row r="41" spans="1:15" ht="15" hidden="1" customHeight="1" x14ac:dyDescent="0.25"/>
    <row r="42" spans="1:15" ht="15" hidden="1" customHeight="1" x14ac:dyDescent="0.25">
      <c r="A42" s="315"/>
      <c r="B42" s="315"/>
      <c r="C42" s="315"/>
      <c r="D42" s="315"/>
      <c r="E42" s="315"/>
      <c r="F42" s="315"/>
      <c r="G42" s="315"/>
      <c r="H42" s="315"/>
      <c r="I42" s="315"/>
      <c r="J42" s="315"/>
      <c r="K42" s="315"/>
      <c r="L42" s="315"/>
      <c r="M42" s="315"/>
      <c r="N42" s="315"/>
      <c r="O42" s="315"/>
    </row>
  </sheetData>
  <sheetProtection password="D20D" sheet="1" objects="1" scenarios="1"/>
  <mergeCells count="51">
    <mergeCell ref="A1:O1"/>
    <mergeCell ref="A2:O2"/>
    <mergeCell ref="A4:O4"/>
    <mergeCell ref="I5:O5"/>
    <mergeCell ref="A6:O6"/>
    <mergeCell ref="A11:O11"/>
    <mergeCell ref="K12:K13"/>
    <mergeCell ref="M12:O13"/>
    <mergeCell ref="A14:K14"/>
    <mergeCell ref="B5:F5"/>
    <mergeCell ref="J7:O7"/>
    <mergeCell ref="B9:O9"/>
    <mergeCell ref="A17:B17"/>
    <mergeCell ref="A15:B15"/>
    <mergeCell ref="A16:B16"/>
    <mergeCell ref="A12:B13"/>
    <mergeCell ref="D12:H13"/>
    <mergeCell ref="A27:B27"/>
    <mergeCell ref="A28:B28"/>
    <mergeCell ref="A24:B24"/>
    <mergeCell ref="A25:B25"/>
    <mergeCell ref="A18:B18"/>
    <mergeCell ref="A19:B19"/>
    <mergeCell ref="A20:B20"/>
    <mergeCell ref="D19:I19"/>
    <mergeCell ref="A26:B26"/>
    <mergeCell ref="A21:B21"/>
    <mergeCell ref="A22:B22"/>
    <mergeCell ref="A23:B23"/>
    <mergeCell ref="D20:I20"/>
    <mergeCell ref="D21:I21"/>
    <mergeCell ref="D22:I22"/>
    <mergeCell ref="D23:I23"/>
    <mergeCell ref="D24:I24"/>
    <mergeCell ref="D25:I25"/>
    <mergeCell ref="A37:D37"/>
    <mergeCell ref="H37:K37"/>
    <mergeCell ref="M37:O37"/>
    <mergeCell ref="C7:D7"/>
    <mergeCell ref="E7:F7"/>
    <mergeCell ref="C8:D8"/>
    <mergeCell ref="E8:F8"/>
    <mergeCell ref="D26:I26"/>
    <mergeCell ref="D27:I27"/>
    <mergeCell ref="D28:I28"/>
    <mergeCell ref="A30:O32"/>
    <mergeCell ref="A34:O36"/>
    <mergeCell ref="D15:I15"/>
    <mergeCell ref="D16:I16"/>
    <mergeCell ref="D17:I17"/>
    <mergeCell ref="D18:I18"/>
  </mergeCells>
  <dataValidations count="4">
    <dataValidation allowBlank="1" showInputMessage="1" showErrorMessage="1" error="Please enter date only as mm/dd/yy." prompt="Please enter the date of missing expense. Date should be entered as mm/dd/yy. " sqref="A15:B28" xr:uid="{00000000-0002-0000-0300-000000000000}"/>
    <dataValidation allowBlank="1" showInputMessage="1" showErrorMessage="1" prompt="Please enter destination location (Region)." sqref="J8:O8" xr:uid="{00000000-0002-0000-0300-000001000000}"/>
    <dataValidation allowBlank="1" showInputMessage="1" showErrorMessage="1" error="Please enter a description." prompt="Please enter a detailed description, include the business name if possible." sqref="D15:I28" xr:uid="{00000000-0002-0000-0300-000002000000}"/>
    <dataValidation allowBlank="1" showInputMessage="1" showErrorMessage="1" error="You must enter an amount." prompt="Please enter the amount of expense in USD only." sqref="K15:K28" xr:uid="{00000000-0002-0000-0300-000003000000}"/>
  </dataValidations>
  <printOptions horizontalCentered="1"/>
  <pageMargins left="0.1" right="0.1" top="0.25" bottom="0.25" header="0.3" footer="0.3"/>
  <pageSetup scale="9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Please select from the dropdown menu." xr:uid="{00000000-0002-0000-0300-000004000000}">
          <x14:formula1>
            <xm:f>Misc!$D$5:$D$6</xm:f>
          </x14:formula1>
          <xm:sqref>M15:M28 O15:O28</xm:sqref>
        </x14:dataValidation>
        <x14:dataValidation type="list" allowBlank="1" showInputMessage="1" showErrorMessage="1" prompt="Please select from the dropdown menu." xr:uid="{00000000-0002-0000-0300-000005000000}">
          <x14:formula1>
            <xm:f>'C:\Users\bguimar\AppData\Local\Microsoft\Windows\Temporary Internet Files\Content.Outlook\5DY1S4F8\[9.30.14 AA Expense report vm.xlsx]Misc'!#REF!</xm:f>
          </x14:formula1>
          <xm:sqref>M29 O29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G51"/>
  <sheetViews>
    <sheetView workbookViewId="0"/>
  </sheetViews>
  <sheetFormatPr defaultColWidth="0" defaultRowHeight="15" zeroHeight="1" x14ac:dyDescent="0.25"/>
  <cols>
    <col min="1" max="1" width="1.5703125" style="193" customWidth="1"/>
    <col min="2" max="2" width="37.28515625" style="193" customWidth="1"/>
    <col min="3" max="3" width="9.7109375" style="193" customWidth="1"/>
    <col min="4" max="4" width="1" customWidth="1"/>
    <col min="5" max="5" width="37.28515625" style="198" customWidth="1"/>
    <col min="6" max="6" width="13.28515625" style="193" customWidth="1"/>
    <col min="7" max="7" width="1.28515625" style="193" customWidth="1"/>
    <col min="8" max="16384" width="13.28515625" hidden="1"/>
  </cols>
  <sheetData>
    <row r="1" spans="2:6" ht="6" customHeight="1" thickBot="1" x14ac:dyDescent="0.3"/>
    <row r="2" spans="2:6" ht="38.25" customHeight="1" x14ac:dyDescent="0.25">
      <c r="B2" s="584" t="s">
        <v>190</v>
      </c>
      <c r="C2" s="585"/>
      <c r="D2" s="585"/>
      <c r="E2" s="585"/>
      <c r="F2" s="586"/>
    </row>
    <row r="3" spans="2:6" ht="17.25" customHeight="1" thickBot="1" x14ac:dyDescent="0.3">
      <c r="B3" s="587" t="s">
        <v>313</v>
      </c>
      <c r="C3" s="588"/>
      <c r="D3" s="588"/>
      <c r="E3" s="588"/>
      <c r="F3" s="589"/>
    </row>
    <row r="4" spans="2:6" x14ac:dyDescent="0.25">
      <c r="B4" s="200"/>
      <c r="C4" s="201"/>
      <c r="D4" s="132"/>
      <c r="E4" s="201"/>
      <c r="F4" s="208"/>
    </row>
    <row r="5" spans="2:6" x14ac:dyDescent="0.25">
      <c r="B5" s="202" t="s">
        <v>95</v>
      </c>
      <c r="C5" s="203">
        <v>990001</v>
      </c>
      <c r="D5" s="133"/>
      <c r="E5" s="203" t="s">
        <v>114</v>
      </c>
      <c r="F5" s="209">
        <v>990005</v>
      </c>
    </row>
    <row r="6" spans="2:6" x14ac:dyDescent="0.25">
      <c r="B6" s="204"/>
      <c r="C6" s="198"/>
      <c r="D6" s="133"/>
      <c r="E6" s="210" t="s">
        <v>115</v>
      </c>
      <c r="F6" s="211"/>
    </row>
    <row r="7" spans="2:6" x14ac:dyDescent="0.25">
      <c r="B7" s="202" t="s">
        <v>116</v>
      </c>
      <c r="C7" s="203">
        <v>990002</v>
      </c>
      <c r="D7" s="133"/>
      <c r="E7" s="210" t="s">
        <v>117</v>
      </c>
      <c r="F7" s="211"/>
    </row>
    <row r="8" spans="2:6" x14ac:dyDescent="0.25">
      <c r="B8" s="205" t="s">
        <v>118</v>
      </c>
      <c r="C8" s="198"/>
      <c r="D8" s="133"/>
      <c r="E8" s="210" t="s">
        <v>119</v>
      </c>
      <c r="F8" s="211"/>
    </row>
    <row r="9" spans="2:6" x14ac:dyDescent="0.25">
      <c r="B9" s="205" t="s">
        <v>120</v>
      </c>
      <c r="C9" s="198"/>
      <c r="D9" s="133"/>
      <c r="E9" s="210" t="s">
        <v>121</v>
      </c>
      <c r="F9" s="211"/>
    </row>
    <row r="10" spans="2:6" x14ac:dyDescent="0.25">
      <c r="B10" s="205" t="s">
        <v>122</v>
      </c>
      <c r="C10" s="198"/>
      <c r="D10" s="133"/>
      <c r="E10" s="210" t="s">
        <v>123</v>
      </c>
      <c r="F10" s="211"/>
    </row>
    <row r="11" spans="2:6" x14ac:dyDescent="0.25">
      <c r="B11" s="205" t="s">
        <v>124</v>
      </c>
      <c r="C11" s="198"/>
      <c r="D11" s="133"/>
      <c r="E11" s="210" t="s">
        <v>125</v>
      </c>
      <c r="F11" s="211"/>
    </row>
    <row r="12" spans="2:6" x14ac:dyDescent="0.25">
      <c r="B12" s="205" t="s">
        <v>126</v>
      </c>
      <c r="C12" s="198"/>
      <c r="D12" s="133"/>
      <c r="E12" s="210"/>
      <c r="F12" s="211"/>
    </row>
    <row r="13" spans="2:6" x14ac:dyDescent="0.25">
      <c r="B13" s="205" t="s">
        <v>127</v>
      </c>
      <c r="C13" s="198"/>
      <c r="D13" s="133"/>
      <c r="E13" s="203" t="s">
        <v>128</v>
      </c>
      <c r="F13" s="209">
        <v>990006</v>
      </c>
    </row>
    <row r="14" spans="2:6" x14ac:dyDescent="0.25">
      <c r="B14" s="205" t="s">
        <v>129</v>
      </c>
      <c r="C14" s="198"/>
      <c r="D14" s="133"/>
      <c r="E14" s="210" t="s">
        <v>130</v>
      </c>
      <c r="F14" s="211"/>
    </row>
    <row r="15" spans="2:6" x14ac:dyDescent="0.25">
      <c r="B15" s="205" t="s">
        <v>131</v>
      </c>
      <c r="C15" s="198"/>
      <c r="D15" s="133"/>
      <c r="E15" s="210" t="s">
        <v>132</v>
      </c>
      <c r="F15" s="211"/>
    </row>
    <row r="16" spans="2:6" x14ac:dyDescent="0.25">
      <c r="B16" s="205" t="s">
        <v>133</v>
      </c>
      <c r="C16" s="198"/>
      <c r="D16" s="133"/>
      <c r="E16" s="210"/>
      <c r="F16" s="211"/>
    </row>
    <row r="17" spans="2:6" x14ac:dyDescent="0.25">
      <c r="B17" s="205" t="s">
        <v>134</v>
      </c>
      <c r="C17" s="198"/>
      <c r="D17" s="133"/>
      <c r="E17" s="203" t="s">
        <v>135</v>
      </c>
      <c r="F17" s="209">
        <v>990007</v>
      </c>
    </row>
    <row r="18" spans="2:6" x14ac:dyDescent="0.25">
      <c r="B18" s="204"/>
      <c r="C18" s="198"/>
      <c r="D18" s="133"/>
      <c r="E18" s="210" t="s">
        <v>136</v>
      </c>
      <c r="F18" s="211"/>
    </row>
    <row r="19" spans="2:6" x14ac:dyDescent="0.25">
      <c r="B19" s="202" t="s">
        <v>137</v>
      </c>
      <c r="C19" s="203">
        <v>990003</v>
      </c>
      <c r="D19" s="133"/>
      <c r="E19" s="210" t="s">
        <v>138</v>
      </c>
      <c r="F19" s="211"/>
    </row>
    <row r="20" spans="2:6" x14ac:dyDescent="0.25">
      <c r="B20" s="205" t="s">
        <v>139</v>
      </c>
      <c r="C20" s="198"/>
      <c r="D20" s="133"/>
      <c r="E20" s="210" t="s">
        <v>140</v>
      </c>
      <c r="F20" s="211"/>
    </row>
    <row r="21" spans="2:6" x14ac:dyDescent="0.25">
      <c r="B21" s="205" t="s">
        <v>141</v>
      </c>
      <c r="C21" s="198"/>
      <c r="D21" s="133"/>
      <c r="E21" s="210" t="s">
        <v>142</v>
      </c>
      <c r="F21" s="211"/>
    </row>
    <row r="22" spans="2:6" x14ac:dyDescent="0.25">
      <c r="B22" s="205" t="s">
        <v>143</v>
      </c>
      <c r="C22" s="198"/>
      <c r="D22" s="133"/>
      <c r="E22" s="210"/>
      <c r="F22" s="211"/>
    </row>
    <row r="23" spans="2:6" x14ac:dyDescent="0.25">
      <c r="B23" s="205" t="s">
        <v>144</v>
      </c>
      <c r="C23" s="198"/>
      <c r="D23" s="133"/>
      <c r="E23" s="203" t="s">
        <v>106</v>
      </c>
      <c r="F23" s="209">
        <v>990008</v>
      </c>
    </row>
    <row r="24" spans="2:6" x14ac:dyDescent="0.25">
      <c r="B24" s="205" t="s">
        <v>145</v>
      </c>
      <c r="C24" s="198"/>
      <c r="D24" s="133"/>
      <c r="E24" s="210" t="s">
        <v>146</v>
      </c>
      <c r="F24" s="211"/>
    </row>
    <row r="25" spans="2:6" x14ac:dyDescent="0.25">
      <c r="B25" s="205" t="s">
        <v>147</v>
      </c>
      <c r="C25" s="198"/>
      <c r="D25" s="133"/>
      <c r="E25" s="210" t="s">
        <v>148</v>
      </c>
      <c r="F25" s="211"/>
    </row>
    <row r="26" spans="2:6" x14ac:dyDescent="0.25">
      <c r="B26" s="205" t="s">
        <v>149</v>
      </c>
      <c r="C26" s="198"/>
      <c r="D26" s="133"/>
      <c r="E26" s="210" t="s">
        <v>150</v>
      </c>
      <c r="F26" s="211"/>
    </row>
    <row r="27" spans="2:6" x14ac:dyDescent="0.25">
      <c r="B27" s="205" t="s">
        <v>151</v>
      </c>
      <c r="C27" s="198"/>
      <c r="D27" s="133"/>
      <c r="E27" s="210" t="s">
        <v>152</v>
      </c>
      <c r="F27" s="211"/>
    </row>
    <row r="28" spans="2:6" x14ac:dyDescent="0.25">
      <c r="B28" s="205" t="s">
        <v>153</v>
      </c>
      <c r="C28" s="198"/>
      <c r="D28" s="133"/>
      <c r="E28" s="210"/>
      <c r="F28" s="211"/>
    </row>
    <row r="29" spans="2:6" x14ac:dyDescent="0.25">
      <c r="B29" s="205" t="s">
        <v>154</v>
      </c>
      <c r="C29" s="198"/>
      <c r="D29" s="133"/>
      <c r="E29" s="203" t="s">
        <v>107</v>
      </c>
      <c r="F29" s="209">
        <v>990009</v>
      </c>
    </row>
    <row r="30" spans="2:6" x14ac:dyDescent="0.25">
      <c r="B30" s="205" t="s">
        <v>155</v>
      </c>
      <c r="C30" s="198"/>
      <c r="D30" s="133"/>
      <c r="E30" s="210" t="s">
        <v>156</v>
      </c>
      <c r="F30" s="211"/>
    </row>
    <row r="31" spans="2:6" x14ac:dyDescent="0.25">
      <c r="B31" s="204"/>
      <c r="C31" s="198"/>
      <c r="D31" s="133"/>
      <c r="E31" s="210" t="s">
        <v>157</v>
      </c>
      <c r="F31" s="211"/>
    </row>
    <row r="32" spans="2:6" x14ac:dyDescent="0.25">
      <c r="B32" s="202" t="s">
        <v>158</v>
      </c>
      <c r="C32" s="203">
        <v>990004</v>
      </c>
      <c r="D32" s="133"/>
      <c r="E32" s="210" t="s">
        <v>159</v>
      </c>
      <c r="F32" s="211"/>
    </row>
    <row r="33" spans="2:6" x14ac:dyDescent="0.25">
      <c r="B33" s="205" t="s">
        <v>160</v>
      </c>
      <c r="C33" s="198"/>
      <c r="D33" s="133"/>
      <c r="E33" s="210"/>
      <c r="F33" s="211"/>
    </row>
    <row r="34" spans="2:6" x14ac:dyDescent="0.25">
      <c r="B34" s="205" t="s">
        <v>161</v>
      </c>
      <c r="C34" s="198"/>
      <c r="D34" s="133"/>
      <c r="E34" s="203" t="s">
        <v>108</v>
      </c>
      <c r="F34" s="209">
        <v>990010</v>
      </c>
    </row>
    <row r="35" spans="2:6" x14ac:dyDescent="0.25">
      <c r="B35" s="205" t="s">
        <v>162</v>
      </c>
      <c r="C35" s="198"/>
      <c r="D35" s="133"/>
      <c r="E35" s="210" t="s">
        <v>163</v>
      </c>
      <c r="F35" s="211"/>
    </row>
    <row r="36" spans="2:6" x14ac:dyDescent="0.25">
      <c r="B36" s="205" t="s">
        <v>164</v>
      </c>
      <c r="C36" s="198"/>
      <c r="D36" s="133"/>
      <c r="E36" s="210" t="s">
        <v>165</v>
      </c>
      <c r="F36" s="211"/>
    </row>
    <row r="37" spans="2:6" x14ac:dyDescent="0.25">
      <c r="B37" s="205" t="s">
        <v>166</v>
      </c>
      <c r="C37" s="198"/>
      <c r="D37" s="133"/>
      <c r="E37" s="210" t="s">
        <v>167</v>
      </c>
      <c r="F37" s="211"/>
    </row>
    <row r="38" spans="2:6" x14ac:dyDescent="0.25">
      <c r="B38" s="205" t="s">
        <v>168</v>
      </c>
      <c r="C38" s="198"/>
      <c r="D38" s="133"/>
      <c r="E38" s="210" t="s">
        <v>169</v>
      </c>
      <c r="F38" s="211"/>
    </row>
    <row r="39" spans="2:6" x14ac:dyDescent="0.25">
      <c r="B39" s="205" t="s">
        <v>170</v>
      </c>
      <c r="C39" s="198"/>
      <c r="D39" s="133"/>
      <c r="E39" s="210" t="s">
        <v>171</v>
      </c>
      <c r="F39" s="211"/>
    </row>
    <row r="40" spans="2:6" x14ac:dyDescent="0.25">
      <c r="B40" s="205" t="s">
        <v>172</v>
      </c>
      <c r="C40" s="198"/>
      <c r="D40" s="133"/>
      <c r="E40" s="210" t="s">
        <v>173</v>
      </c>
      <c r="F40" s="211"/>
    </row>
    <row r="41" spans="2:6" x14ac:dyDescent="0.25">
      <c r="B41" s="205" t="s">
        <v>174</v>
      </c>
      <c r="C41" s="198"/>
      <c r="D41" s="133"/>
      <c r="E41" s="210" t="s">
        <v>175</v>
      </c>
      <c r="F41" s="211"/>
    </row>
    <row r="42" spans="2:6" x14ac:dyDescent="0.25">
      <c r="B42" s="205" t="s">
        <v>176</v>
      </c>
      <c r="C42" s="198"/>
      <c r="D42" s="133"/>
      <c r="E42" s="210" t="s">
        <v>177</v>
      </c>
      <c r="F42" s="211"/>
    </row>
    <row r="43" spans="2:6" x14ac:dyDescent="0.25">
      <c r="B43" s="205" t="s">
        <v>178</v>
      </c>
      <c r="C43" s="198"/>
      <c r="D43" s="133"/>
      <c r="E43" s="210" t="s">
        <v>179</v>
      </c>
      <c r="F43" s="211"/>
    </row>
    <row r="44" spans="2:6" x14ac:dyDescent="0.25">
      <c r="B44" s="205" t="s">
        <v>180</v>
      </c>
      <c r="C44" s="198"/>
      <c r="D44" s="133"/>
      <c r="E44" s="210" t="s">
        <v>181</v>
      </c>
      <c r="F44" s="211"/>
    </row>
    <row r="45" spans="2:6" x14ac:dyDescent="0.25">
      <c r="B45" s="205" t="s">
        <v>182</v>
      </c>
      <c r="C45" s="198"/>
      <c r="D45" s="133"/>
      <c r="E45" s="210" t="s">
        <v>183</v>
      </c>
      <c r="F45" s="211"/>
    </row>
    <row r="46" spans="2:6" x14ac:dyDescent="0.25">
      <c r="B46" s="205" t="s">
        <v>184</v>
      </c>
      <c r="C46" s="198"/>
      <c r="D46" s="133"/>
      <c r="E46" s="210" t="s">
        <v>185</v>
      </c>
      <c r="F46" s="211"/>
    </row>
    <row r="47" spans="2:6" x14ac:dyDescent="0.25">
      <c r="B47" s="204"/>
      <c r="C47" s="198"/>
      <c r="D47" s="133"/>
      <c r="E47" s="210" t="s">
        <v>186</v>
      </c>
      <c r="F47" s="211"/>
    </row>
    <row r="48" spans="2:6" x14ac:dyDescent="0.25">
      <c r="B48" s="204"/>
      <c r="C48" s="198"/>
      <c r="D48" s="133"/>
      <c r="E48" s="210" t="s">
        <v>187</v>
      </c>
      <c r="F48" s="211"/>
    </row>
    <row r="49" spans="1:7" x14ac:dyDescent="0.25">
      <c r="B49" s="204"/>
      <c r="C49" s="198"/>
      <c r="D49" s="133"/>
      <c r="E49" s="210" t="s">
        <v>188</v>
      </c>
      <c r="F49" s="211"/>
    </row>
    <row r="50" spans="1:7" ht="15.75" thickBot="1" x14ac:dyDescent="0.3">
      <c r="B50" s="206"/>
      <c r="C50" s="207"/>
      <c r="D50" s="134"/>
      <c r="E50" s="212" t="s">
        <v>189</v>
      </c>
      <c r="F50" s="213"/>
    </row>
    <row r="51" spans="1:7" s="130" customFormat="1" ht="4.5" customHeight="1" x14ac:dyDescent="0.25">
      <c r="A51" s="198"/>
      <c r="B51" s="198"/>
      <c r="C51" s="198"/>
      <c r="D51" s="199"/>
      <c r="E51" s="198"/>
      <c r="F51" s="198"/>
      <c r="G51" s="198"/>
    </row>
  </sheetData>
  <sheetProtection password="D20D" sheet="1" objects="1" scenarios="1" formatCells="0" formatColumns="0" formatRows="0" insertColumns="0" insertRows="0" insertHyperlinks="0" deleteColumns="0" deleteRows="0" sort="0" autoFilter="0" pivotTables="0"/>
  <mergeCells count="2">
    <mergeCell ref="B2:F2"/>
    <mergeCell ref="B3:F3"/>
  </mergeCells>
  <printOptions horizontalCentered="1"/>
  <pageMargins left="0.1" right="0.1" top="0.25" bottom="0.25" header="0.3" footer="0.3"/>
  <pageSetup scale="95" orientation="portrait" r:id="rId1"/>
  <headerFooter>
    <oddFooter>&amp;L&amp;8AP Country Codes&amp;R&amp;8Rev. 9-12-14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sheetPr>
  <dimension ref="A1:D34"/>
  <sheetViews>
    <sheetView workbookViewId="0">
      <selection activeCell="B2" sqref="B2"/>
    </sheetView>
  </sheetViews>
  <sheetFormatPr defaultColWidth="0" defaultRowHeight="15" zeroHeight="1" x14ac:dyDescent="0.25"/>
  <cols>
    <col min="1" max="1" width="0.85546875" customWidth="1"/>
    <col min="2" max="2" width="11.42578125" customWidth="1"/>
    <col min="3" max="3" width="37.28515625" customWidth="1"/>
    <col min="4" max="4" width="0.85546875" customWidth="1"/>
    <col min="5" max="16384" width="9.140625" hidden="1"/>
  </cols>
  <sheetData>
    <row r="1" spans="1:4" ht="6" customHeight="1" thickBot="1" x14ac:dyDescent="0.3">
      <c r="A1" s="193"/>
      <c r="B1" s="193"/>
      <c r="C1" s="193"/>
      <c r="D1" s="193"/>
    </row>
    <row r="2" spans="1:4" ht="31.5" x14ac:dyDescent="0.25">
      <c r="A2" s="193"/>
      <c r="B2" s="194" t="s">
        <v>192</v>
      </c>
      <c r="C2" s="195" t="s">
        <v>193</v>
      </c>
      <c r="D2" s="193"/>
    </row>
    <row r="3" spans="1:4" x14ac:dyDescent="0.25">
      <c r="A3" s="193"/>
      <c r="B3" s="196" t="s">
        <v>194</v>
      </c>
      <c r="C3" s="197" t="s">
        <v>195</v>
      </c>
      <c r="D3" s="193"/>
    </row>
    <row r="4" spans="1:4" x14ac:dyDescent="0.25">
      <c r="A4" s="193"/>
      <c r="B4" s="196" t="s">
        <v>196</v>
      </c>
      <c r="C4" s="197" t="s">
        <v>197</v>
      </c>
      <c r="D4" s="193"/>
    </row>
    <row r="5" spans="1:4" x14ac:dyDescent="0.25">
      <c r="A5" s="193"/>
      <c r="B5" s="196" t="s">
        <v>198</v>
      </c>
      <c r="C5" s="197" t="s">
        <v>199</v>
      </c>
      <c r="D5" s="193"/>
    </row>
    <row r="6" spans="1:4" x14ac:dyDescent="0.25">
      <c r="A6" s="193"/>
      <c r="B6" s="196" t="s">
        <v>200</v>
      </c>
      <c r="C6" s="197" t="s">
        <v>201</v>
      </c>
      <c r="D6" s="193"/>
    </row>
    <row r="7" spans="1:4" x14ac:dyDescent="0.25">
      <c r="A7" s="193"/>
      <c r="B7" s="196" t="s">
        <v>202</v>
      </c>
      <c r="C7" s="197" t="s">
        <v>203</v>
      </c>
      <c r="D7" s="193"/>
    </row>
    <row r="8" spans="1:4" x14ac:dyDescent="0.25">
      <c r="A8" s="193"/>
      <c r="B8" s="196" t="s">
        <v>204</v>
      </c>
      <c r="C8" s="197" t="s">
        <v>205</v>
      </c>
      <c r="D8" s="193"/>
    </row>
    <row r="9" spans="1:4" x14ac:dyDescent="0.25">
      <c r="A9" s="193"/>
      <c r="B9" s="196" t="s">
        <v>206</v>
      </c>
      <c r="C9" s="197" t="s">
        <v>207</v>
      </c>
      <c r="D9" s="193"/>
    </row>
    <row r="10" spans="1:4" x14ac:dyDescent="0.25">
      <c r="A10" s="193"/>
      <c r="B10" s="196" t="s">
        <v>208</v>
      </c>
      <c r="C10" s="197" t="s">
        <v>209</v>
      </c>
      <c r="D10" s="193"/>
    </row>
    <row r="11" spans="1:4" x14ac:dyDescent="0.25">
      <c r="A11" s="193"/>
      <c r="B11" s="196" t="s">
        <v>210</v>
      </c>
      <c r="C11" s="197" t="s">
        <v>211</v>
      </c>
      <c r="D11" s="193"/>
    </row>
    <row r="12" spans="1:4" x14ac:dyDescent="0.25">
      <c r="A12" s="193"/>
      <c r="B12" s="196" t="s">
        <v>212</v>
      </c>
      <c r="C12" s="197" t="s">
        <v>213</v>
      </c>
      <c r="D12" s="193"/>
    </row>
    <row r="13" spans="1:4" x14ac:dyDescent="0.25">
      <c r="A13" s="193"/>
      <c r="B13" s="196" t="s">
        <v>214</v>
      </c>
      <c r="C13" s="197" t="s">
        <v>215</v>
      </c>
      <c r="D13" s="193"/>
    </row>
    <row r="14" spans="1:4" x14ac:dyDescent="0.25">
      <c r="A14" s="193"/>
      <c r="B14" s="196" t="s">
        <v>216</v>
      </c>
      <c r="C14" s="197" t="s">
        <v>217</v>
      </c>
      <c r="D14" s="193"/>
    </row>
    <row r="15" spans="1:4" x14ac:dyDescent="0.25">
      <c r="A15" s="193"/>
      <c r="B15" s="196" t="s">
        <v>218</v>
      </c>
      <c r="C15" s="197" t="s">
        <v>219</v>
      </c>
      <c r="D15" s="193"/>
    </row>
    <row r="16" spans="1:4" x14ac:dyDescent="0.25">
      <c r="A16" s="193"/>
      <c r="B16" s="196" t="s">
        <v>220</v>
      </c>
      <c r="C16" s="197" t="s">
        <v>221</v>
      </c>
      <c r="D16" s="193"/>
    </row>
    <row r="17" spans="1:4" x14ac:dyDescent="0.25">
      <c r="A17" s="193"/>
      <c r="B17" s="196" t="s">
        <v>222</v>
      </c>
      <c r="C17" s="197" t="s">
        <v>223</v>
      </c>
      <c r="D17" s="193"/>
    </row>
    <row r="18" spans="1:4" x14ac:dyDescent="0.25">
      <c r="A18" s="193"/>
      <c r="B18" s="196" t="s">
        <v>224</v>
      </c>
      <c r="C18" s="197" t="s">
        <v>225</v>
      </c>
      <c r="D18" s="193"/>
    </row>
    <row r="19" spans="1:4" x14ac:dyDescent="0.25">
      <c r="A19" s="193"/>
      <c r="B19" s="196" t="s">
        <v>226</v>
      </c>
      <c r="C19" s="197" t="s">
        <v>227</v>
      </c>
      <c r="D19" s="193"/>
    </row>
    <row r="20" spans="1:4" x14ac:dyDescent="0.25">
      <c r="A20" s="193"/>
      <c r="B20" s="196" t="s">
        <v>228</v>
      </c>
      <c r="C20" s="197" t="s">
        <v>229</v>
      </c>
      <c r="D20" s="193"/>
    </row>
    <row r="21" spans="1:4" x14ac:dyDescent="0.25">
      <c r="A21" s="193"/>
      <c r="B21" s="196" t="s">
        <v>230</v>
      </c>
      <c r="C21" s="197" t="s">
        <v>231</v>
      </c>
      <c r="D21" s="193"/>
    </row>
    <row r="22" spans="1:4" x14ac:dyDescent="0.25">
      <c r="A22" s="193"/>
      <c r="B22" s="196" t="s">
        <v>232</v>
      </c>
      <c r="C22" s="197" t="s">
        <v>233</v>
      </c>
      <c r="D22" s="193"/>
    </row>
    <row r="23" spans="1:4" x14ac:dyDescent="0.25">
      <c r="A23" s="193"/>
      <c r="B23" s="196" t="s">
        <v>234</v>
      </c>
      <c r="C23" s="197" t="s">
        <v>235</v>
      </c>
      <c r="D23" s="193"/>
    </row>
    <row r="24" spans="1:4" x14ac:dyDescent="0.25">
      <c r="A24" s="193"/>
      <c r="B24" s="196" t="s">
        <v>236</v>
      </c>
      <c r="C24" s="197" t="s">
        <v>237</v>
      </c>
      <c r="D24" s="193"/>
    </row>
    <row r="25" spans="1:4" x14ac:dyDescent="0.25">
      <c r="A25" s="193"/>
      <c r="B25" s="196" t="s">
        <v>238</v>
      </c>
      <c r="C25" s="197" t="s">
        <v>239</v>
      </c>
      <c r="D25" s="193"/>
    </row>
    <row r="26" spans="1:4" x14ac:dyDescent="0.25">
      <c r="A26" s="193"/>
      <c r="B26" s="196" t="s">
        <v>240</v>
      </c>
      <c r="C26" s="197" t="s">
        <v>241</v>
      </c>
      <c r="D26" s="193"/>
    </row>
    <row r="27" spans="1:4" x14ac:dyDescent="0.25">
      <c r="A27" s="193"/>
      <c r="B27" s="196" t="s">
        <v>242</v>
      </c>
      <c r="C27" s="197" t="s">
        <v>243</v>
      </c>
      <c r="D27" s="193"/>
    </row>
    <row r="28" spans="1:4" x14ac:dyDescent="0.25">
      <c r="A28" s="193"/>
      <c r="B28" s="196" t="s">
        <v>244</v>
      </c>
      <c r="C28" s="197" t="s">
        <v>245</v>
      </c>
      <c r="D28" s="193"/>
    </row>
    <row r="29" spans="1:4" x14ac:dyDescent="0.25">
      <c r="A29" s="193"/>
      <c r="B29" s="196" t="s">
        <v>246</v>
      </c>
      <c r="C29" s="197" t="s">
        <v>247</v>
      </c>
      <c r="D29" s="193"/>
    </row>
    <row r="30" spans="1:4" x14ac:dyDescent="0.25">
      <c r="A30" s="193"/>
      <c r="B30" s="196" t="s">
        <v>248</v>
      </c>
      <c r="C30" s="197" t="s">
        <v>249</v>
      </c>
      <c r="D30" s="193"/>
    </row>
    <row r="31" spans="1:4" x14ac:dyDescent="0.25">
      <c r="A31" s="193"/>
      <c r="B31" s="196" t="s">
        <v>255</v>
      </c>
      <c r="C31" s="197" t="s">
        <v>254</v>
      </c>
      <c r="D31" s="193"/>
    </row>
    <row r="32" spans="1:4" ht="15.75" thickBot="1" x14ac:dyDescent="0.3">
      <c r="A32" s="193"/>
      <c r="B32" s="324" t="s">
        <v>447</v>
      </c>
      <c r="C32" s="325" t="s">
        <v>365</v>
      </c>
      <c r="D32" s="193"/>
    </row>
    <row r="33" spans="1:4" ht="6.75" customHeight="1" x14ac:dyDescent="0.25">
      <c r="A33" s="193"/>
      <c r="B33" s="198"/>
      <c r="C33" s="198"/>
      <c r="D33" s="193"/>
    </row>
    <row r="34" spans="1:4" x14ac:dyDescent="0.25"/>
  </sheetData>
  <sheetProtection formatCells="0" formatColumns="0" formatRows="0" insertColumns="0" insertRows="0" insertHyperlinks="0" deleteColumns="0" deleteRows="0" sort="0" autoFilter="0" pivotTables="0"/>
  <printOptions horizontalCentered="1"/>
  <pageMargins left="0.7" right="0.7" top="0.75" bottom="0.75" header="0.3" footer="0.3"/>
  <pageSetup orientation="portrait" r:id="rId1"/>
  <headerFooter>
    <oddFooter>&amp;L&amp;8AP Activity Codes&amp;R&amp;8Rev. 9-12-14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1"/>
  <dimension ref="A1:T53"/>
  <sheetViews>
    <sheetView workbookViewId="0">
      <selection activeCell="E32" sqref="E32"/>
    </sheetView>
  </sheetViews>
  <sheetFormatPr defaultRowHeight="15" x14ac:dyDescent="0.25"/>
  <cols>
    <col min="1" max="1" width="34" customWidth="1"/>
    <col min="2" max="2" width="9.140625" customWidth="1"/>
    <col min="3" max="3" width="2.42578125" customWidth="1"/>
    <col min="5" max="5" width="21.7109375" customWidth="1"/>
    <col min="6" max="6" width="1.85546875" customWidth="1"/>
    <col min="7" max="7" width="11.140625" style="131" customWidth="1"/>
    <col min="8" max="8" width="35.28515625" customWidth="1"/>
    <col min="10" max="10" width="16.7109375" customWidth="1"/>
    <col min="11" max="11" width="11" customWidth="1"/>
    <col min="12" max="12" width="32.42578125" customWidth="1"/>
    <col min="15" max="15" width="10.42578125" customWidth="1"/>
    <col min="16" max="16" width="13.42578125" customWidth="1"/>
    <col min="257" max="257" width="34" customWidth="1"/>
    <col min="258" max="258" width="9.140625" customWidth="1"/>
    <col min="259" max="259" width="16.140625" customWidth="1"/>
    <col min="261" max="261" width="21.7109375" customWidth="1"/>
    <col min="513" max="513" width="34" customWidth="1"/>
    <col min="514" max="514" width="9.140625" customWidth="1"/>
    <col min="515" max="515" width="16.140625" customWidth="1"/>
    <col min="517" max="517" width="21.7109375" customWidth="1"/>
    <col min="769" max="769" width="34" customWidth="1"/>
    <col min="770" max="770" width="9.140625" customWidth="1"/>
    <col min="771" max="771" width="16.140625" customWidth="1"/>
    <col min="773" max="773" width="21.7109375" customWidth="1"/>
    <col min="1025" max="1025" width="34" customWidth="1"/>
    <col min="1026" max="1026" width="9.140625" customWidth="1"/>
    <col min="1027" max="1027" width="16.140625" customWidth="1"/>
    <col min="1029" max="1029" width="21.7109375" customWidth="1"/>
    <col min="1281" max="1281" width="34" customWidth="1"/>
    <col min="1282" max="1282" width="9.140625" customWidth="1"/>
    <col min="1283" max="1283" width="16.140625" customWidth="1"/>
    <col min="1285" max="1285" width="21.7109375" customWidth="1"/>
    <col min="1537" max="1537" width="34" customWidth="1"/>
    <col min="1538" max="1538" width="9.140625" customWidth="1"/>
    <col min="1539" max="1539" width="16.140625" customWidth="1"/>
    <col min="1541" max="1541" width="21.7109375" customWidth="1"/>
    <col min="1793" max="1793" width="34" customWidth="1"/>
    <col min="1794" max="1794" width="9.140625" customWidth="1"/>
    <col min="1795" max="1795" width="16.140625" customWidth="1"/>
    <col min="1797" max="1797" width="21.7109375" customWidth="1"/>
    <col min="2049" max="2049" width="34" customWidth="1"/>
    <col min="2050" max="2050" width="9.140625" customWidth="1"/>
    <col min="2051" max="2051" width="16.140625" customWidth="1"/>
    <col min="2053" max="2053" width="21.7109375" customWidth="1"/>
    <col min="2305" max="2305" width="34" customWidth="1"/>
    <col min="2306" max="2306" width="9.140625" customWidth="1"/>
    <col min="2307" max="2307" width="16.140625" customWidth="1"/>
    <col min="2309" max="2309" width="21.7109375" customWidth="1"/>
    <col min="2561" max="2561" width="34" customWidth="1"/>
    <col min="2562" max="2562" width="9.140625" customWidth="1"/>
    <col min="2563" max="2563" width="16.140625" customWidth="1"/>
    <col min="2565" max="2565" width="21.7109375" customWidth="1"/>
    <col min="2817" max="2817" width="34" customWidth="1"/>
    <col min="2818" max="2818" width="9.140625" customWidth="1"/>
    <col min="2819" max="2819" width="16.140625" customWidth="1"/>
    <col min="2821" max="2821" width="21.7109375" customWidth="1"/>
    <col min="3073" max="3073" width="34" customWidth="1"/>
    <col min="3074" max="3074" width="9.140625" customWidth="1"/>
    <col min="3075" max="3075" width="16.140625" customWidth="1"/>
    <col min="3077" max="3077" width="21.7109375" customWidth="1"/>
    <col min="3329" max="3329" width="34" customWidth="1"/>
    <col min="3330" max="3330" width="9.140625" customWidth="1"/>
    <col min="3331" max="3331" width="16.140625" customWidth="1"/>
    <col min="3333" max="3333" width="21.7109375" customWidth="1"/>
    <col min="3585" max="3585" width="34" customWidth="1"/>
    <col min="3586" max="3586" width="9.140625" customWidth="1"/>
    <col min="3587" max="3587" width="16.140625" customWidth="1"/>
    <col min="3589" max="3589" width="21.7109375" customWidth="1"/>
    <col min="3841" max="3841" width="34" customWidth="1"/>
    <col min="3842" max="3842" width="9.140625" customWidth="1"/>
    <col min="3843" max="3843" width="16.140625" customWidth="1"/>
    <col min="3845" max="3845" width="21.7109375" customWidth="1"/>
    <col min="4097" max="4097" width="34" customWidth="1"/>
    <col min="4098" max="4098" width="9.140625" customWidth="1"/>
    <col min="4099" max="4099" width="16.140625" customWidth="1"/>
    <col min="4101" max="4101" width="21.7109375" customWidth="1"/>
    <col min="4353" max="4353" width="34" customWidth="1"/>
    <col min="4354" max="4354" width="9.140625" customWidth="1"/>
    <col min="4355" max="4355" width="16.140625" customWidth="1"/>
    <col min="4357" max="4357" width="21.7109375" customWidth="1"/>
    <col min="4609" max="4609" width="34" customWidth="1"/>
    <col min="4610" max="4610" width="9.140625" customWidth="1"/>
    <col min="4611" max="4611" width="16.140625" customWidth="1"/>
    <col min="4613" max="4613" width="21.7109375" customWidth="1"/>
    <col min="4865" max="4865" width="34" customWidth="1"/>
    <col min="4866" max="4866" width="9.140625" customWidth="1"/>
    <col min="4867" max="4867" width="16.140625" customWidth="1"/>
    <col min="4869" max="4869" width="21.7109375" customWidth="1"/>
    <col min="5121" max="5121" width="34" customWidth="1"/>
    <col min="5122" max="5122" width="9.140625" customWidth="1"/>
    <col min="5123" max="5123" width="16.140625" customWidth="1"/>
    <col min="5125" max="5125" width="21.7109375" customWidth="1"/>
    <col min="5377" max="5377" width="34" customWidth="1"/>
    <col min="5378" max="5378" width="9.140625" customWidth="1"/>
    <col min="5379" max="5379" width="16.140625" customWidth="1"/>
    <col min="5381" max="5381" width="21.7109375" customWidth="1"/>
    <col min="5633" max="5633" width="34" customWidth="1"/>
    <col min="5634" max="5634" width="9.140625" customWidth="1"/>
    <col min="5635" max="5635" width="16.140625" customWidth="1"/>
    <col min="5637" max="5637" width="21.7109375" customWidth="1"/>
    <col min="5889" max="5889" width="34" customWidth="1"/>
    <col min="5890" max="5890" width="9.140625" customWidth="1"/>
    <col min="5891" max="5891" width="16.140625" customWidth="1"/>
    <col min="5893" max="5893" width="21.7109375" customWidth="1"/>
    <col min="6145" max="6145" width="34" customWidth="1"/>
    <col min="6146" max="6146" width="9.140625" customWidth="1"/>
    <col min="6147" max="6147" width="16.140625" customWidth="1"/>
    <col min="6149" max="6149" width="21.7109375" customWidth="1"/>
    <col min="6401" max="6401" width="34" customWidth="1"/>
    <col min="6402" max="6402" width="9.140625" customWidth="1"/>
    <col min="6403" max="6403" width="16.140625" customWidth="1"/>
    <col min="6405" max="6405" width="21.7109375" customWidth="1"/>
    <col min="6657" max="6657" width="34" customWidth="1"/>
    <col min="6658" max="6658" width="9.140625" customWidth="1"/>
    <col min="6659" max="6659" width="16.140625" customWidth="1"/>
    <col min="6661" max="6661" width="21.7109375" customWidth="1"/>
    <col min="6913" max="6913" width="34" customWidth="1"/>
    <col min="6914" max="6914" width="9.140625" customWidth="1"/>
    <col min="6915" max="6915" width="16.140625" customWidth="1"/>
    <col min="6917" max="6917" width="21.7109375" customWidth="1"/>
    <col min="7169" max="7169" width="34" customWidth="1"/>
    <col min="7170" max="7170" width="9.140625" customWidth="1"/>
    <col min="7171" max="7171" width="16.140625" customWidth="1"/>
    <col min="7173" max="7173" width="21.7109375" customWidth="1"/>
    <col min="7425" max="7425" width="34" customWidth="1"/>
    <col min="7426" max="7426" width="9.140625" customWidth="1"/>
    <col min="7427" max="7427" width="16.140625" customWidth="1"/>
    <col min="7429" max="7429" width="21.7109375" customWidth="1"/>
    <col min="7681" max="7681" width="34" customWidth="1"/>
    <col min="7682" max="7682" width="9.140625" customWidth="1"/>
    <col min="7683" max="7683" width="16.140625" customWidth="1"/>
    <col min="7685" max="7685" width="21.7109375" customWidth="1"/>
    <col min="7937" max="7937" width="34" customWidth="1"/>
    <col min="7938" max="7938" width="9.140625" customWidth="1"/>
    <col min="7939" max="7939" width="16.140625" customWidth="1"/>
    <col min="7941" max="7941" width="21.7109375" customWidth="1"/>
    <col min="8193" max="8193" width="34" customWidth="1"/>
    <col min="8194" max="8194" width="9.140625" customWidth="1"/>
    <col min="8195" max="8195" width="16.140625" customWidth="1"/>
    <col min="8197" max="8197" width="21.7109375" customWidth="1"/>
    <col min="8449" max="8449" width="34" customWidth="1"/>
    <col min="8450" max="8450" width="9.140625" customWidth="1"/>
    <col min="8451" max="8451" width="16.140625" customWidth="1"/>
    <col min="8453" max="8453" width="21.7109375" customWidth="1"/>
    <col min="8705" max="8705" width="34" customWidth="1"/>
    <col min="8706" max="8706" width="9.140625" customWidth="1"/>
    <col min="8707" max="8707" width="16.140625" customWidth="1"/>
    <col min="8709" max="8709" width="21.7109375" customWidth="1"/>
    <col min="8961" max="8961" width="34" customWidth="1"/>
    <col min="8962" max="8962" width="9.140625" customWidth="1"/>
    <col min="8963" max="8963" width="16.140625" customWidth="1"/>
    <col min="8965" max="8965" width="21.7109375" customWidth="1"/>
    <col min="9217" max="9217" width="34" customWidth="1"/>
    <col min="9218" max="9218" width="9.140625" customWidth="1"/>
    <col min="9219" max="9219" width="16.140625" customWidth="1"/>
    <col min="9221" max="9221" width="21.7109375" customWidth="1"/>
    <col min="9473" max="9473" width="34" customWidth="1"/>
    <col min="9474" max="9474" width="9.140625" customWidth="1"/>
    <col min="9475" max="9475" width="16.140625" customWidth="1"/>
    <col min="9477" max="9477" width="21.7109375" customWidth="1"/>
    <col min="9729" max="9729" width="34" customWidth="1"/>
    <col min="9730" max="9730" width="9.140625" customWidth="1"/>
    <col min="9731" max="9731" width="16.140625" customWidth="1"/>
    <col min="9733" max="9733" width="21.7109375" customWidth="1"/>
    <col min="9985" max="9985" width="34" customWidth="1"/>
    <col min="9986" max="9986" width="9.140625" customWidth="1"/>
    <col min="9987" max="9987" width="16.140625" customWidth="1"/>
    <col min="9989" max="9989" width="21.7109375" customWidth="1"/>
    <col min="10241" max="10241" width="34" customWidth="1"/>
    <col min="10242" max="10242" width="9.140625" customWidth="1"/>
    <col min="10243" max="10243" width="16.140625" customWidth="1"/>
    <col min="10245" max="10245" width="21.7109375" customWidth="1"/>
    <col min="10497" max="10497" width="34" customWidth="1"/>
    <col min="10498" max="10498" width="9.140625" customWidth="1"/>
    <col min="10499" max="10499" width="16.140625" customWidth="1"/>
    <col min="10501" max="10501" width="21.7109375" customWidth="1"/>
    <col min="10753" max="10753" width="34" customWidth="1"/>
    <col min="10754" max="10754" width="9.140625" customWidth="1"/>
    <col min="10755" max="10755" width="16.140625" customWidth="1"/>
    <col min="10757" max="10757" width="21.7109375" customWidth="1"/>
    <col min="11009" max="11009" width="34" customWidth="1"/>
    <col min="11010" max="11010" width="9.140625" customWidth="1"/>
    <col min="11011" max="11011" width="16.140625" customWidth="1"/>
    <col min="11013" max="11013" width="21.7109375" customWidth="1"/>
    <col min="11265" max="11265" width="34" customWidth="1"/>
    <col min="11266" max="11266" width="9.140625" customWidth="1"/>
    <col min="11267" max="11267" width="16.140625" customWidth="1"/>
    <col min="11269" max="11269" width="21.7109375" customWidth="1"/>
    <col min="11521" max="11521" width="34" customWidth="1"/>
    <col min="11522" max="11522" width="9.140625" customWidth="1"/>
    <col min="11523" max="11523" width="16.140625" customWidth="1"/>
    <col min="11525" max="11525" width="21.7109375" customWidth="1"/>
    <col min="11777" max="11777" width="34" customWidth="1"/>
    <col min="11778" max="11778" width="9.140625" customWidth="1"/>
    <col min="11779" max="11779" width="16.140625" customWidth="1"/>
    <col min="11781" max="11781" width="21.7109375" customWidth="1"/>
    <col min="12033" max="12033" width="34" customWidth="1"/>
    <col min="12034" max="12034" width="9.140625" customWidth="1"/>
    <col min="12035" max="12035" width="16.140625" customWidth="1"/>
    <col min="12037" max="12037" width="21.7109375" customWidth="1"/>
    <col min="12289" max="12289" width="34" customWidth="1"/>
    <col min="12290" max="12290" width="9.140625" customWidth="1"/>
    <col min="12291" max="12291" width="16.140625" customWidth="1"/>
    <col min="12293" max="12293" width="21.7109375" customWidth="1"/>
    <col min="12545" max="12545" width="34" customWidth="1"/>
    <col min="12546" max="12546" width="9.140625" customWidth="1"/>
    <col min="12547" max="12547" width="16.140625" customWidth="1"/>
    <col min="12549" max="12549" width="21.7109375" customWidth="1"/>
    <col min="12801" max="12801" width="34" customWidth="1"/>
    <col min="12802" max="12802" width="9.140625" customWidth="1"/>
    <col min="12803" max="12803" width="16.140625" customWidth="1"/>
    <col min="12805" max="12805" width="21.7109375" customWidth="1"/>
    <col min="13057" max="13057" width="34" customWidth="1"/>
    <col min="13058" max="13058" width="9.140625" customWidth="1"/>
    <col min="13059" max="13059" width="16.140625" customWidth="1"/>
    <col min="13061" max="13061" width="21.7109375" customWidth="1"/>
    <col min="13313" max="13313" width="34" customWidth="1"/>
    <col min="13314" max="13314" width="9.140625" customWidth="1"/>
    <col min="13315" max="13315" width="16.140625" customWidth="1"/>
    <col min="13317" max="13317" width="21.7109375" customWidth="1"/>
    <col min="13569" max="13569" width="34" customWidth="1"/>
    <col min="13570" max="13570" width="9.140625" customWidth="1"/>
    <col min="13571" max="13571" width="16.140625" customWidth="1"/>
    <col min="13573" max="13573" width="21.7109375" customWidth="1"/>
    <col min="13825" max="13825" width="34" customWidth="1"/>
    <col min="13826" max="13826" width="9.140625" customWidth="1"/>
    <col min="13827" max="13827" width="16.140625" customWidth="1"/>
    <col min="13829" max="13829" width="21.7109375" customWidth="1"/>
    <col min="14081" max="14081" width="34" customWidth="1"/>
    <col min="14082" max="14082" width="9.140625" customWidth="1"/>
    <col min="14083" max="14083" width="16.140625" customWidth="1"/>
    <col min="14085" max="14085" width="21.7109375" customWidth="1"/>
    <col min="14337" max="14337" width="34" customWidth="1"/>
    <col min="14338" max="14338" width="9.140625" customWidth="1"/>
    <col min="14339" max="14339" width="16.140625" customWidth="1"/>
    <col min="14341" max="14341" width="21.7109375" customWidth="1"/>
    <col min="14593" max="14593" width="34" customWidth="1"/>
    <col min="14594" max="14594" width="9.140625" customWidth="1"/>
    <col min="14595" max="14595" width="16.140625" customWidth="1"/>
    <col min="14597" max="14597" width="21.7109375" customWidth="1"/>
    <col min="14849" max="14849" width="34" customWidth="1"/>
    <col min="14850" max="14850" width="9.140625" customWidth="1"/>
    <col min="14851" max="14851" width="16.140625" customWidth="1"/>
    <col min="14853" max="14853" width="21.7109375" customWidth="1"/>
    <col min="15105" max="15105" width="34" customWidth="1"/>
    <col min="15106" max="15106" width="9.140625" customWidth="1"/>
    <col min="15107" max="15107" width="16.140625" customWidth="1"/>
    <col min="15109" max="15109" width="21.7109375" customWidth="1"/>
    <col min="15361" max="15361" width="34" customWidth="1"/>
    <col min="15362" max="15362" width="9.140625" customWidth="1"/>
    <col min="15363" max="15363" width="16.140625" customWidth="1"/>
    <col min="15365" max="15365" width="21.7109375" customWidth="1"/>
    <col min="15617" max="15617" width="34" customWidth="1"/>
    <col min="15618" max="15618" width="9.140625" customWidth="1"/>
    <col min="15619" max="15619" width="16.140625" customWidth="1"/>
    <col min="15621" max="15621" width="21.7109375" customWidth="1"/>
    <col min="15873" max="15873" width="34" customWidth="1"/>
    <col min="15874" max="15874" width="9.140625" customWidth="1"/>
    <col min="15875" max="15875" width="16.140625" customWidth="1"/>
    <col min="15877" max="15877" width="21.7109375" customWidth="1"/>
    <col min="16129" max="16129" width="34" customWidth="1"/>
    <col min="16130" max="16130" width="9.140625" customWidth="1"/>
    <col min="16131" max="16131" width="16.140625" customWidth="1"/>
    <col min="16133" max="16133" width="21.7109375" customWidth="1"/>
  </cols>
  <sheetData>
    <row r="1" spans="1:20" ht="47.25" customHeight="1" thickBot="1" x14ac:dyDescent="0.3">
      <c r="A1" s="590" t="s">
        <v>190</v>
      </c>
      <c r="B1" s="590"/>
      <c r="C1" s="135"/>
      <c r="D1" s="135"/>
      <c r="E1" s="135" t="s">
        <v>191</v>
      </c>
      <c r="F1" s="135"/>
      <c r="G1" s="190" t="s">
        <v>192</v>
      </c>
      <c r="H1" s="191" t="s">
        <v>193</v>
      </c>
    </row>
    <row r="2" spans="1:20" x14ac:dyDescent="0.25">
      <c r="A2" s="110" t="s">
        <v>420</v>
      </c>
      <c r="D2" s="110" t="s">
        <v>93</v>
      </c>
      <c r="E2" s="113" t="s">
        <v>97</v>
      </c>
      <c r="G2" s="192" t="s">
        <v>194</v>
      </c>
      <c r="H2" s="130" t="s">
        <v>195</v>
      </c>
      <c r="J2" t="s">
        <v>370</v>
      </c>
      <c r="N2" s="222"/>
      <c r="O2" s="145" t="s">
        <v>44</v>
      </c>
      <c r="P2" s="226" t="s">
        <v>14</v>
      </c>
      <c r="Q2" s="518" t="s">
        <v>46</v>
      </c>
      <c r="R2" s="519"/>
      <c r="S2" s="519"/>
      <c r="T2" s="591"/>
    </row>
    <row r="3" spans="1:20" x14ac:dyDescent="0.25">
      <c r="A3" s="110" t="s">
        <v>421</v>
      </c>
      <c r="B3">
        <v>990001</v>
      </c>
      <c r="D3" s="110" t="s">
        <v>96</v>
      </c>
      <c r="E3" s="113" t="s">
        <v>103</v>
      </c>
      <c r="G3" s="192" t="s">
        <v>196</v>
      </c>
      <c r="H3" s="130" t="s">
        <v>197</v>
      </c>
      <c r="J3" t="s">
        <v>371</v>
      </c>
      <c r="K3" s="231">
        <v>41821</v>
      </c>
      <c r="L3" s="222" t="s">
        <v>277</v>
      </c>
      <c r="M3" s="230">
        <v>2</v>
      </c>
      <c r="N3" s="222"/>
      <c r="O3" s="149" t="s">
        <v>50</v>
      </c>
      <c r="P3" s="225" t="s">
        <v>112</v>
      </c>
      <c r="Q3" s="149" t="s">
        <v>55</v>
      </c>
      <c r="R3" s="149" t="s">
        <v>56</v>
      </c>
      <c r="S3" s="149" t="s">
        <v>57</v>
      </c>
      <c r="T3" s="149" t="s">
        <v>58</v>
      </c>
    </row>
    <row r="4" spans="1:20" ht="15.75" thickBot="1" x14ac:dyDescent="0.3">
      <c r="A4" s="110" t="s">
        <v>422</v>
      </c>
      <c r="B4">
        <v>990002</v>
      </c>
      <c r="E4" s="113" t="s">
        <v>100</v>
      </c>
      <c r="G4" s="192" t="s">
        <v>198</v>
      </c>
      <c r="H4" s="130" t="s">
        <v>199</v>
      </c>
      <c r="J4" t="s">
        <v>372</v>
      </c>
      <c r="K4" s="231">
        <v>41821</v>
      </c>
      <c r="L4" s="222" t="s">
        <v>278</v>
      </c>
      <c r="M4" s="230">
        <v>145</v>
      </c>
      <c r="O4" s="152"/>
      <c r="P4" s="153"/>
      <c r="Q4" s="152"/>
      <c r="R4" s="152"/>
      <c r="S4" s="152"/>
      <c r="T4" s="152"/>
    </row>
    <row r="5" spans="1:20" x14ac:dyDescent="0.25">
      <c r="A5" s="110" t="s">
        <v>423</v>
      </c>
      <c r="B5">
        <v>990002</v>
      </c>
      <c r="D5" s="260" t="s">
        <v>308</v>
      </c>
      <c r="E5" s="111" t="s">
        <v>94</v>
      </c>
      <c r="G5" s="192" t="s">
        <v>200</v>
      </c>
      <c r="H5" s="130" t="s">
        <v>201</v>
      </c>
      <c r="J5" t="s">
        <v>373</v>
      </c>
      <c r="O5" s="159">
        <v>41821</v>
      </c>
      <c r="P5" s="160" t="s">
        <v>92</v>
      </c>
      <c r="Q5" s="161">
        <v>15.3</v>
      </c>
      <c r="R5" s="161"/>
      <c r="S5" s="161"/>
      <c r="T5" s="161"/>
    </row>
    <row r="6" spans="1:20" x14ac:dyDescent="0.25">
      <c r="A6" s="110" t="s">
        <v>424</v>
      </c>
      <c r="B6">
        <v>990003</v>
      </c>
      <c r="E6" s="344" t="s">
        <v>441</v>
      </c>
      <c r="G6" s="192" t="s">
        <v>202</v>
      </c>
      <c r="H6" s="130" t="s">
        <v>203</v>
      </c>
      <c r="J6" t="s">
        <v>374</v>
      </c>
      <c r="O6" s="159">
        <v>41821</v>
      </c>
      <c r="P6" s="160" t="s">
        <v>102</v>
      </c>
      <c r="Q6" s="163"/>
      <c r="R6" s="163">
        <v>12.7</v>
      </c>
      <c r="S6" s="163">
        <v>28.49</v>
      </c>
      <c r="T6" s="163"/>
    </row>
    <row r="7" spans="1:20" x14ac:dyDescent="0.25">
      <c r="A7" s="110" t="s">
        <v>425</v>
      </c>
      <c r="B7">
        <v>990004</v>
      </c>
      <c r="E7" s="113" t="s">
        <v>101</v>
      </c>
      <c r="G7" s="192" t="s">
        <v>204</v>
      </c>
      <c r="H7" s="130" t="s">
        <v>205</v>
      </c>
      <c r="J7" t="s">
        <v>375</v>
      </c>
      <c r="O7" s="159"/>
      <c r="P7" s="160"/>
      <c r="Q7" s="232"/>
      <c r="R7" s="232"/>
      <c r="S7" s="232"/>
      <c r="T7" s="232"/>
    </row>
    <row r="8" spans="1:20" x14ac:dyDescent="0.25">
      <c r="A8" s="110" t="s">
        <v>426</v>
      </c>
      <c r="B8">
        <v>990005</v>
      </c>
      <c r="E8" s="113" t="s">
        <v>442</v>
      </c>
      <c r="G8" s="192" t="s">
        <v>206</v>
      </c>
      <c r="H8" s="130" t="s">
        <v>207</v>
      </c>
      <c r="J8" t="s">
        <v>376</v>
      </c>
    </row>
    <row r="9" spans="1:20" x14ac:dyDescent="0.25">
      <c r="A9" s="110" t="s">
        <v>427</v>
      </c>
      <c r="B9">
        <v>990005</v>
      </c>
      <c r="E9" s="113" t="s">
        <v>105</v>
      </c>
      <c r="G9" s="192" t="s">
        <v>208</v>
      </c>
      <c r="H9" s="130" t="s">
        <v>209</v>
      </c>
      <c r="J9" t="s">
        <v>377</v>
      </c>
    </row>
    <row r="10" spans="1:20" x14ac:dyDescent="0.25">
      <c r="A10" s="110" t="s">
        <v>428</v>
      </c>
      <c r="B10">
        <v>990006</v>
      </c>
      <c r="E10" s="114" t="s">
        <v>446</v>
      </c>
      <c r="G10" s="192" t="s">
        <v>210</v>
      </c>
      <c r="H10" s="130" t="s">
        <v>211</v>
      </c>
      <c r="J10" t="s">
        <v>378</v>
      </c>
    </row>
    <row r="11" spans="1:20" x14ac:dyDescent="0.25">
      <c r="A11" s="110" t="s">
        <v>429</v>
      </c>
      <c r="B11">
        <v>990006</v>
      </c>
      <c r="E11" s="113" t="s">
        <v>366</v>
      </c>
      <c r="G11" s="192" t="s">
        <v>212</v>
      </c>
      <c r="H11" s="130" t="s">
        <v>213</v>
      </c>
      <c r="J11" t="s">
        <v>379</v>
      </c>
    </row>
    <row r="12" spans="1:20" x14ac:dyDescent="0.25">
      <c r="A12" s="110" t="s">
        <v>430</v>
      </c>
      <c r="B12">
        <v>990007</v>
      </c>
      <c r="E12" s="113" t="s">
        <v>98</v>
      </c>
      <c r="G12" s="192" t="s">
        <v>214</v>
      </c>
      <c r="H12" s="130" t="s">
        <v>215</v>
      </c>
      <c r="J12" t="s">
        <v>380</v>
      </c>
    </row>
    <row r="13" spans="1:20" x14ac:dyDescent="0.25">
      <c r="A13" s="110" t="s">
        <v>431</v>
      </c>
      <c r="B13">
        <v>990008</v>
      </c>
      <c r="E13" s="113" t="s">
        <v>444</v>
      </c>
      <c r="G13" s="192" t="s">
        <v>216</v>
      </c>
      <c r="H13" s="130" t="s">
        <v>217</v>
      </c>
      <c r="J13" t="s">
        <v>381</v>
      </c>
    </row>
    <row r="14" spans="1:20" x14ac:dyDescent="0.25">
      <c r="A14" s="110" t="s">
        <v>432</v>
      </c>
      <c r="B14">
        <v>990009</v>
      </c>
      <c r="E14" s="113" t="s">
        <v>99</v>
      </c>
      <c r="G14" s="192" t="s">
        <v>218</v>
      </c>
      <c r="H14" s="130" t="s">
        <v>219</v>
      </c>
      <c r="J14" t="s">
        <v>382</v>
      </c>
    </row>
    <row r="15" spans="1:20" x14ac:dyDescent="0.25">
      <c r="A15" s="110" t="s">
        <v>433</v>
      </c>
      <c r="B15">
        <v>990010</v>
      </c>
      <c r="E15" s="113" t="s">
        <v>310</v>
      </c>
      <c r="G15" s="192" t="s">
        <v>220</v>
      </c>
      <c r="H15" s="130" t="s">
        <v>221</v>
      </c>
      <c r="J15" t="s">
        <v>383</v>
      </c>
    </row>
    <row r="16" spans="1:20" x14ac:dyDescent="0.25">
      <c r="A16" s="112"/>
      <c r="E16" s="113" t="s">
        <v>445</v>
      </c>
      <c r="G16" s="192" t="s">
        <v>222</v>
      </c>
      <c r="H16" s="130" t="s">
        <v>223</v>
      </c>
      <c r="J16" t="s">
        <v>384</v>
      </c>
    </row>
    <row r="17" spans="1:10" x14ac:dyDescent="0.25">
      <c r="A17" s="112"/>
      <c r="E17" s="113" t="s">
        <v>439</v>
      </c>
      <c r="G17" s="192" t="s">
        <v>224</v>
      </c>
      <c r="H17" s="130" t="s">
        <v>225</v>
      </c>
      <c r="J17" t="s">
        <v>385</v>
      </c>
    </row>
    <row r="18" spans="1:10" x14ac:dyDescent="0.25">
      <c r="A18" s="110"/>
      <c r="E18" s="113" t="s">
        <v>309</v>
      </c>
      <c r="G18" s="192" t="s">
        <v>226</v>
      </c>
      <c r="H18" s="130" t="s">
        <v>227</v>
      </c>
      <c r="J18" t="s">
        <v>386</v>
      </c>
    </row>
    <row r="19" spans="1:10" x14ac:dyDescent="0.25">
      <c r="A19" s="112"/>
      <c r="B19" s="114"/>
      <c r="E19" s="113" t="s">
        <v>443</v>
      </c>
      <c r="G19" s="192" t="s">
        <v>228</v>
      </c>
      <c r="H19" s="130" t="s">
        <v>229</v>
      </c>
      <c r="J19" t="s">
        <v>387</v>
      </c>
    </row>
    <row r="20" spans="1:10" x14ac:dyDescent="0.25">
      <c r="A20" s="112"/>
      <c r="B20" s="114"/>
      <c r="E20" s="113" t="s">
        <v>104</v>
      </c>
      <c r="G20" s="192" t="s">
        <v>230</v>
      </c>
      <c r="H20" s="130" t="s">
        <v>231</v>
      </c>
      <c r="J20" t="s">
        <v>388</v>
      </c>
    </row>
    <row r="21" spans="1:10" x14ac:dyDescent="0.25">
      <c r="B21" s="114"/>
      <c r="E21" s="113" t="s">
        <v>311</v>
      </c>
      <c r="G21" s="192" t="s">
        <v>232</v>
      </c>
      <c r="H21" s="130" t="s">
        <v>233</v>
      </c>
      <c r="J21" t="s">
        <v>389</v>
      </c>
    </row>
    <row r="22" spans="1:10" x14ac:dyDescent="0.25">
      <c r="B22" s="114"/>
      <c r="E22" s="113" t="s">
        <v>367</v>
      </c>
      <c r="G22" s="192" t="s">
        <v>234</v>
      </c>
      <c r="H22" s="130" t="s">
        <v>235</v>
      </c>
      <c r="J22" t="s">
        <v>390</v>
      </c>
    </row>
    <row r="23" spans="1:10" x14ac:dyDescent="0.25">
      <c r="A23" s="110"/>
      <c r="B23" s="114"/>
      <c r="E23" s="344" t="s">
        <v>440</v>
      </c>
      <c r="G23" s="192" t="s">
        <v>236</v>
      </c>
      <c r="H23" s="130" t="s">
        <v>237</v>
      </c>
      <c r="J23" t="s">
        <v>391</v>
      </c>
    </row>
    <row r="24" spans="1:10" x14ac:dyDescent="0.25">
      <c r="A24" s="110"/>
      <c r="B24" s="114"/>
      <c r="G24" s="192" t="s">
        <v>238</v>
      </c>
      <c r="H24" s="130" t="s">
        <v>239</v>
      </c>
      <c r="J24" t="s">
        <v>392</v>
      </c>
    </row>
    <row r="25" spans="1:10" x14ac:dyDescent="0.25">
      <c r="A25" s="110"/>
      <c r="E25" s="113"/>
      <c r="G25" s="192" t="s">
        <v>240</v>
      </c>
      <c r="H25" s="130" t="s">
        <v>241</v>
      </c>
      <c r="J25" t="s">
        <v>393</v>
      </c>
    </row>
    <row r="26" spans="1:10" x14ac:dyDescent="0.25">
      <c r="A26" s="110"/>
      <c r="E26" s="113"/>
      <c r="G26" s="192" t="s">
        <v>242</v>
      </c>
      <c r="H26" s="130" t="s">
        <v>243</v>
      </c>
      <c r="J26" t="s">
        <v>394</v>
      </c>
    </row>
    <row r="27" spans="1:10" x14ac:dyDescent="0.25">
      <c r="A27" s="112"/>
      <c r="B27" s="114"/>
      <c r="E27" s="113"/>
      <c r="G27" s="326" t="s">
        <v>244</v>
      </c>
      <c r="H27" s="199" t="s">
        <v>245</v>
      </c>
      <c r="J27" t="s">
        <v>395</v>
      </c>
    </row>
    <row r="28" spans="1:10" x14ac:dyDescent="0.25">
      <c r="A28" s="6"/>
      <c r="B28" s="114"/>
      <c r="E28" s="113"/>
      <c r="G28" s="326" t="s">
        <v>246</v>
      </c>
      <c r="H28" s="199" t="s">
        <v>247</v>
      </c>
      <c r="J28" t="s">
        <v>396</v>
      </c>
    </row>
    <row r="29" spans="1:10" x14ac:dyDescent="0.25">
      <c r="A29" s="6"/>
      <c r="B29" s="114"/>
      <c r="G29" s="326" t="s">
        <v>248</v>
      </c>
      <c r="H29" s="199" t="s">
        <v>249</v>
      </c>
      <c r="J29" t="s">
        <v>397</v>
      </c>
    </row>
    <row r="30" spans="1:10" x14ac:dyDescent="0.25">
      <c r="A30" s="6"/>
      <c r="B30" s="114"/>
      <c r="E30" s="113"/>
      <c r="G30" s="326" t="s">
        <v>364</v>
      </c>
      <c r="H30" s="199" t="s">
        <v>365</v>
      </c>
      <c r="J30" t="s">
        <v>398</v>
      </c>
    </row>
    <row r="31" spans="1:10" x14ac:dyDescent="0.25">
      <c r="A31" s="112"/>
      <c r="B31" s="114"/>
      <c r="E31" s="113"/>
      <c r="G31" s="326" t="s">
        <v>255</v>
      </c>
      <c r="H31" s="199" t="s">
        <v>254</v>
      </c>
      <c r="J31" t="s">
        <v>399</v>
      </c>
    </row>
    <row r="32" spans="1:10" x14ac:dyDescent="0.25">
      <c r="B32" s="114"/>
      <c r="E32" s="113"/>
      <c r="G32" s="327"/>
      <c r="H32" s="328"/>
      <c r="J32" t="s">
        <v>400</v>
      </c>
    </row>
    <row r="33" spans="2:10" x14ac:dyDescent="0.25">
      <c r="B33" s="114"/>
      <c r="E33" s="113"/>
      <c r="G33" s="327"/>
      <c r="H33" s="328"/>
      <c r="J33" t="s">
        <v>401</v>
      </c>
    </row>
    <row r="34" spans="2:10" x14ac:dyDescent="0.25">
      <c r="B34" s="114"/>
      <c r="J34" t="s">
        <v>402</v>
      </c>
    </row>
    <row r="35" spans="2:10" x14ac:dyDescent="0.25">
      <c r="B35" s="114"/>
      <c r="E35" s="113"/>
      <c r="J35" t="s">
        <v>403</v>
      </c>
    </row>
    <row r="36" spans="2:10" x14ac:dyDescent="0.25">
      <c r="B36" s="114"/>
      <c r="E36" s="113"/>
      <c r="J36" t="s">
        <v>404</v>
      </c>
    </row>
    <row r="37" spans="2:10" x14ac:dyDescent="0.25">
      <c r="B37" s="114"/>
      <c r="E37" s="113"/>
      <c r="J37" t="s">
        <v>405</v>
      </c>
    </row>
    <row r="38" spans="2:10" x14ac:dyDescent="0.25">
      <c r="B38" s="114"/>
      <c r="E38" s="113"/>
      <c r="J38" t="s">
        <v>406</v>
      </c>
    </row>
    <row r="39" spans="2:10" x14ac:dyDescent="0.25">
      <c r="B39" s="114"/>
      <c r="E39" s="113"/>
      <c r="J39" t="s">
        <v>407</v>
      </c>
    </row>
    <row r="40" spans="2:10" x14ac:dyDescent="0.25">
      <c r="B40" s="114"/>
      <c r="E40" s="113"/>
      <c r="J40" t="s">
        <v>434</v>
      </c>
    </row>
    <row r="41" spans="2:10" x14ac:dyDescent="0.25">
      <c r="E41" s="113"/>
      <c r="J41" t="s">
        <v>408</v>
      </c>
    </row>
    <row r="42" spans="2:10" x14ac:dyDescent="0.25">
      <c r="E42" s="113"/>
      <c r="J42" t="s">
        <v>409</v>
      </c>
    </row>
    <row r="43" spans="2:10" x14ac:dyDescent="0.25">
      <c r="E43" s="113"/>
      <c r="J43" t="s">
        <v>410</v>
      </c>
    </row>
    <row r="44" spans="2:10" x14ac:dyDescent="0.25">
      <c r="E44" s="113"/>
      <c r="J44" t="s">
        <v>411</v>
      </c>
    </row>
    <row r="45" spans="2:10" x14ac:dyDescent="0.25">
      <c r="E45" s="113"/>
      <c r="J45" t="s">
        <v>412</v>
      </c>
    </row>
    <row r="46" spans="2:10" x14ac:dyDescent="0.25">
      <c r="E46" s="113"/>
      <c r="J46" t="s">
        <v>413</v>
      </c>
    </row>
    <row r="47" spans="2:10" x14ac:dyDescent="0.25">
      <c r="E47" s="113"/>
      <c r="J47" t="s">
        <v>414</v>
      </c>
    </row>
    <row r="48" spans="2:10" x14ac:dyDescent="0.25">
      <c r="E48" s="113"/>
      <c r="J48" t="s">
        <v>415</v>
      </c>
    </row>
    <row r="49" spans="5:10" x14ac:dyDescent="0.25">
      <c r="E49" s="113"/>
      <c r="J49" t="s">
        <v>416</v>
      </c>
    </row>
    <row r="50" spans="5:10" x14ac:dyDescent="0.25">
      <c r="E50" s="113"/>
      <c r="J50" t="s">
        <v>417</v>
      </c>
    </row>
    <row r="51" spans="5:10" x14ac:dyDescent="0.25">
      <c r="J51" t="s">
        <v>418</v>
      </c>
    </row>
    <row r="52" spans="5:10" x14ac:dyDescent="0.25">
      <c r="J52" t="s">
        <v>419</v>
      </c>
    </row>
    <row r="53" spans="5:10" x14ac:dyDescent="0.25">
      <c r="J53" s="329"/>
    </row>
  </sheetData>
  <sortState xmlns:xlrd2="http://schemas.microsoft.com/office/spreadsheetml/2017/richdata2" ref="E3:E23">
    <sortCondition ref="E2"/>
  </sortState>
  <mergeCells count="2">
    <mergeCell ref="A1:B1"/>
    <mergeCell ref="Q2:T2"/>
  </mergeCells>
  <dataValidations disablePrompts="1" count="2">
    <dataValidation type="list" allowBlank="1" showInputMessage="1" showErrorMessage="1" error="You must select the location from the drop down." prompt="Please select the location from the drop down menu._x000a_" sqref="P6:P7" xr:uid="{00000000-0002-0000-0600-000000000000}">
      <formula1>$A$2:$A$15</formula1>
    </dataValidation>
    <dataValidation type="list" allowBlank="1" showInputMessage="1" showErrorMessage="1" error="You must select the location from the drop down." prompt="Please select the location from the drop down menu." sqref="P5" xr:uid="{00000000-0002-0000-0600-000001000000}">
      <formula1>$A$2:$A$15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E18" sqref="E18"/>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D5" sqref="D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Directions</vt:lpstr>
      <vt:lpstr>Report</vt:lpstr>
      <vt:lpstr>Detail</vt:lpstr>
      <vt:lpstr>Missing</vt:lpstr>
      <vt:lpstr>Locations</vt:lpstr>
      <vt:lpstr>Activity Code</vt:lpstr>
      <vt:lpstr>Misc</vt:lpstr>
      <vt:lpstr>Sheet1</vt:lpstr>
      <vt:lpstr>Sheet2</vt:lpstr>
      <vt:lpstr>Sheet3</vt:lpstr>
      <vt:lpstr>'Activity Code'!Print_Area</vt:lpstr>
      <vt:lpstr>Detail!Print_Area</vt:lpstr>
      <vt:lpstr>Directions!Print_Area</vt:lpstr>
      <vt:lpstr>Locations!Print_Area</vt:lpstr>
      <vt:lpstr>Missing!Print_Area</vt:lpstr>
      <vt:lpstr>Report!Print_Area</vt:lpstr>
    </vt:vector>
  </TitlesOfParts>
  <Company>Bryant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Administrator</cp:lastModifiedBy>
  <cp:lastPrinted>2015-07-10T21:07:20Z</cp:lastPrinted>
  <dcterms:created xsi:type="dcterms:W3CDTF">2014-09-08T14:19:14Z</dcterms:created>
  <dcterms:modified xsi:type="dcterms:W3CDTF">2019-12-03T19:42:38Z</dcterms:modified>
</cp:coreProperties>
</file>